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90" windowHeight="7440" tabRatio="763" activeTab="1"/>
  </bookViews>
  <sheets>
    <sheet name="data" sheetId="1" r:id="rId1"/>
    <sheet name="analyse " sheetId="2" r:id="rId2"/>
    <sheet name="kpi_3" sheetId="3" r:id="rId3"/>
    <sheet name="kpi_18" sheetId="4" r:id="rId4"/>
    <sheet name="kpi_9" sheetId="5" r:id="rId5"/>
    <sheet name="kpi_20.1" sheetId="6" r:id="rId6"/>
    <sheet name="kpi_20.2" sheetId="7" r:id="rId7"/>
    <sheet name="kpi_6" sheetId="8" r:id="rId8"/>
    <sheet name="kpi_38" sheetId="9" r:id="rId9"/>
    <sheet name="kpi_49" sheetId="10" r:id="rId10"/>
    <sheet name="kpi_41" sheetId="11" r:id="rId11"/>
    <sheet name="kpi_63" sheetId="12" r:id="rId12"/>
    <sheet name="kpi_4" sheetId="13" r:id="rId13"/>
  </sheets>
  <definedNames>
    <definedName name="_xlnm.Print_Titles" localSheetId="1">'analyse '!$1:$3</definedName>
    <definedName name="_xlnm.Print_Titles" localSheetId="0">data!$1:$3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7"/>
  <c r="D102" s="1"/>
  <c r="E102"/>
  <c r="F102"/>
  <c r="G102"/>
  <c r="H102"/>
  <c r="I102"/>
  <c r="J102"/>
  <c r="K102"/>
  <c r="L102"/>
  <c r="M102"/>
  <c r="N102"/>
  <c r="O102"/>
  <c r="P102"/>
  <c r="B102"/>
  <c r="C80"/>
  <c r="E80"/>
  <c r="F80"/>
  <c r="G80"/>
  <c r="H80"/>
  <c r="I80"/>
  <c r="J80"/>
  <c r="K80"/>
  <c r="L80"/>
  <c r="M80"/>
  <c r="N80"/>
  <c r="O80"/>
  <c r="P80"/>
  <c r="B80"/>
  <c r="C59"/>
  <c r="E59"/>
  <c r="F59"/>
  <c r="G59"/>
  <c r="H59"/>
  <c r="I59"/>
  <c r="J59"/>
  <c r="K59"/>
  <c r="L59"/>
  <c r="M59"/>
  <c r="N59"/>
  <c r="O59"/>
  <c r="P59"/>
  <c r="B59"/>
  <c r="C38"/>
  <c r="E38"/>
  <c r="F38"/>
  <c r="G38"/>
  <c r="H38"/>
  <c r="I38"/>
  <c r="J38"/>
  <c r="K38"/>
  <c r="L38"/>
  <c r="M38"/>
  <c r="N38"/>
  <c r="O38"/>
  <c r="P38"/>
  <c r="B38"/>
  <c r="C21"/>
  <c r="E21"/>
  <c r="F21"/>
  <c r="G21"/>
  <c r="H21"/>
  <c r="I21"/>
  <c r="J21"/>
  <c r="K21"/>
  <c r="L21"/>
  <c r="M21"/>
  <c r="N21"/>
  <c r="O21"/>
  <c r="P21"/>
  <c r="B21"/>
  <c r="D82" i="6"/>
  <c r="C104"/>
  <c r="D104" s="1"/>
  <c r="E104"/>
  <c r="F104"/>
  <c r="G104"/>
  <c r="H104"/>
  <c r="I104"/>
  <c r="J104"/>
  <c r="K104"/>
  <c r="L104"/>
  <c r="M104"/>
  <c r="N104"/>
  <c r="O104"/>
  <c r="P104"/>
  <c r="B104"/>
  <c r="C60"/>
  <c r="D60" s="1"/>
  <c r="E60"/>
  <c r="F60"/>
  <c r="G60"/>
  <c r="H60"/>
  <c r="I60"/>
  <c r="J60"/>
  <c r="K60"/>
  <c r="L60"/>
  <c r="M60"/>
  <c r="N60"/>
  <c r="O60"/>
  <c r="P60"/>
  <c r="B60"/>
  <c r="C40"/>
  <c r="D40" s="1"/>
  <c r="E40"/>
  <c r="F40"/>
  <c r="G40"/>
  <c r="H40"/>
  <c r="I40"/>
  <c r="J40"/>
  <c r="K40"/>
  <c r="L40"/>
  <c r="M40"/>
  <c r="N40"/>
  <c r="O40"/>
  <c r="P40"/>
  <c r="B40"/>
  <c r="C20"/>
  <c r="E20"/>
  <c r="F20"/>
  <c r="G20"/>
  <c r="H20"/>
  <c r="I20"/>
  <c r="J20"/>
  <c r="K20"/>
  <c r="L20"/>
  <c r="M20"/>
  <c r="N20"/>
  <c r="O20"/>
  <c r="P20"/>
  <c r="B20"/>
  <c r="C88" i="5"/>
  <c r="D88" s="1"/>
  <c r="E88"/>
  <c r="F88" s="1"/>
  <c r="G88"/>
  <c r="H88" s="1"/>
  <c r="I88"/>
  <c r="J88" s="1"/>
  <c r="K88"/>
  <c r="L88" s="1"/>
  <c r="B88"/>
  <c r="C66"/>
  <c r="D66" s="1"/>
  <c r="E66"/>
  <c r="F66" s="1"/>
  <c r="G66"/>
  <c r="H66" s="1"/>
  <c r="I66"/>
  <c r="J66" s="1"/>
  <c r="K66"/>
  <c r="B66"/>
  <c r="L66" s="1"/>
  <c r="C48"/>
  <c r="D48" s="1"/>
  <c r="E48"/>
  <c r="F48" s="1"/>
  <c r="G48"/>
  <c r="H48" s="1"/>
  <c r="I48"/>
  <c r="J48" s="1"/>
  <c r="K48"/>
  <c r="L48" s="1"/>
  <c r="B48"/>
  <c r="C32"/>
  <c r="D32" s="1"/>
  <c r="E32"/>
  <c r="F32" s="1"/>
  <c r="G32"/>
  <c r="H32" s="1"/>
  <c r="I32"/>
  <c r="J32" s="1"/>
  <c r="K32"/>
  <c r="L32" s="1"/>
  <c r="B32"/>
  <c r="L16"/>
  <c r="J16"/>
  <c r="H16"/>
  <c r="F16"/>
  <c r="C16"/>
  <c r="D16" s="1"/>
  <c r="E16"/>
  <c r="G16"/>
  <c r="I16"/>
  <c r="K16"/>
  <c r="B16"/>
  <c r="C71" i="4"/>
  <c r="D71" s="1"/>
  <c r="E71"/>
  <c r="F71"/>
  <c r="G71"/>
  <c r="H71"/>
  <c r="I71"/>
  <c r="J71"/>
  <c r="K71"/>
  <c r="L71"/>
  <c r="B71"/>
  <c r="C43"/>
  <c r="D43" s="1"/>
  <c r="E43"/>
  <c r="F43"/>
  <c r="G43"/>
  <c r="H43"/>
  <c r="I43"/>
  <c r="J43"/>
  <c r="K43"/>
  <c r="L43"/>
  <c r="B43"/>
  <c r="C19"/>
  <c r="D19"/>
  <c r="E19"/>
  <c r="F19"/>
  <c r="G19"/>
  <c r="H19"/>
  <c r="I19"/>
  <c r="J19"/>
  <c r="K19"/>
  <c r="L19"/>
  <c r="B19"/>
  <c r="C66" i="3"/>
  <c r="D66" s="1"/>
  <c r="E66"/>
  <c r="F66"/>
  <c r="G66"/>
  <c r="H66"/>
  <c r="I66"/>
  <c r="J66"/>
  <c r="K66"/>
  <c r="L66"/>
  <c r="M66"/>
  <c r="N66"/>
  <c r="O66"/>
  <c r="P66"/>
  <c r="B66"/>
  <c r="C49"/>
  <c r="D49" s="1"/>
  <c r="E49"/>
  <c r="F49"/>
  <c r="G49"/>
  <c r="H49"/>
  <c r="I49"/>
  <c r="J49"/>
  <c r="K49"/>
  <c r="L49"/>
  <c r="M49"/>
  <c r="N49"/>
  <c r="O49"/>
  <c r="P49"/>
  <c r="B49"/>
  <c r="AM8" i="2"/>
  <c r="C34" i="3"/>
  <c r="D34" s="1"/>
  <c r="E34"/>
  <c r="F34"/>
  <c r="G34"/>
  <c r="H34"/>
  <c r="I34"/>
  <c r="J34"/>
  <c r="K34"/>
  <c r="L34"/>
  <c r="M34"/>
  <c r="N34"/>
  <c r="O34"/>
  <c r="P34"/>
  <c r="B34"/>
  <c r="C17"/>
  <c r="E17"/>
  <c r="F17"/>
  <c r="G17"/>
  <c r="H17"/>
  <c r="I17"/>
  <c r="J17"/>
  <c r="K17"/>
  <c r="L17"/>
  <c r="M17"/>
  <c r="N17"/>
  <c r="O17"/>
  <c r="P17"/>
  <c r="B17"/>
  <c r="D17" s="1"/>
  <c r="X126" i="2"/>
  <c r="W126"/>
  <c r="V126"/>
  <c r="U126"/>
  <c r="T126"/>
  <c r="R126"/>
  <c r="Q126"/>
  <c r="O126"/>
  <c r="N126"/>
  <c r="M126"/>
  <c r="L126"/>
  <c r="K126"/>
  <c r="J126"/>
  <c r="I126"/>
  <c r="H126"/>
  <c r="D80" i="7" l="1"/>
  <c r="D21"/>
  <c r="D38"/>
  <c r="D59"/>
  <c r="D20" i="6"/>
  <c r="AG6" i="1"/>
  <c r="AG7"/>
  <c r="AG8"/>
  <c r="AB9"/>
  <c r="AC9"/>
  <c r="AD9"/>
  <c r="AE9"/>
  <c r="AF9"/>
  <c r="V120"/>
  <c r="K120"/>
  <c r="P120"/>
  <c r="AG9" l="1"/>
  <c r="W120"/>
  <c r="U120"/>
  <c r="T120"/>
  <c r="S120"/>
  <c r="Q120"/>
  <c r="O120"/>
  <c r="N120"/>
  <c r="M120"/>
  <c r="L120"/>
  <c r="J120"/>
  <c r="I120"/>
  <c r="H120"/>
</calcChain>
</file>

<file path=xl/sharedStrings.xml><?xml version="1.0" encoding="utf-8"?>
<sst xmlns="http://schemas.openxmlformats.org/spreadsheetml/2006/main" count="3738" uniqueCount="1022">
  <si>
    <t>โครงการ</t>
  </si>
  <si>
    <t>ลำดับที่</t>
  </si>
  <si>
    <t>ตัวชี้วัด</t>
  </si>
  <si>
    <t>หน่วยงานหลักรับผิดชอบ
(Focal Point)</t>
  </si>
  <si>
    <t>ประเด็นเน้นหนัก</t>
  </si>
  <si>
    <t>ระดับการรายงานข้อมูล</t>
  </si>
  <si>
    <t>ส่วนกลาง</t>
  </si>
  <si>
    <t>ส่วนภูมิภาค</t>
  </si>
  <si>
    <t>ส่วนกลางและส่วนภูมิภาค</t>
  </si>
  <si>
    <t>PA ปลัด 60</t>
  </si>
  <si>
    <t>สตป. 
60</t>
  </si>
  <si>
    <t>Hard copy</t>
  </si>
  <si>
    <t>Evaluation</t>
  </si>
  <si>
    <t>Sur vey</t>
  </si>
  <si>
    <t>electronic</t>
  </si>
  <si>
    <t>1.  Prevention &amp; Promotion Excellence (ส่งเสริมสุขภาพและป้องกันโรคเป็นเลิศ) (4 แผนงาน 12 โครงการ)</t>
  </si>
  <si>
    <t>แผนงานที่ 1 : การพัฒนาคุณภาพชีวิตคนไทยทุกกลุ่มวัย (ด้านสุขภาพ) (4 โครงการ)</t>
  </si>
  <si>
    <r>
      <t>1. โครงการพัฒนาและสร้างเสริมศักยภาพคนไทย</t>
    </r>
    <r>
      <rPr>
        <b/>
        <sz val="14"/>
        <rFont val="TH SarabunPSK"/>
        <family val="2"/>
      </rPr>
      <t>กลุ่มสตรีและเด็กปฐมวัย</t>
    </r>
  </si>
  <si>
    <t>กรมการแพทย์</t>
  </si>
  <si>
    <t>เขต</t>
  </si>
  <si>
    <t>P</t>
  </si>
  <si>
    <t xml:space="preserve">Lag : 1) อัตราส่วนการตายมารดาไทยไม่เกิน 15 ต่อการเกิดมีชีพแสนคน </t>
  </si>
  <si>
    <t>กรมอนามัย</t>
  </si>
  <si>
    <t>ประเทศ</t>
  </si>
  <si>
    <t>2) ร้อยละของเด็กอายุ 0-5 ปี มีพัฒนาการสมวัย</t>
  </si>
  <si>
    <t>จังหวัด</t>
  </si>
  <si>
    <t>3) ร้อยละของเด็กอายุ 0-5 ปี สูงดีสมส่วน และส่วนสูงเฉลี่ยที่อายุ 5 ปี</t>
  </si>
  <si>
    <r>
      <t>2. โครงการพัฒนาและสร้างเสริมศักยภาพคนไทย</t>
    </r>
    <r>
      <rPr>
        <b/>
        <sz val="14"/>
        <rFont val="TH SarabunPSK"/>
        <family val="2"/>
      </rPr>
      <t>กลุ่มวัยเรียนและวัยรุ่น</t>
    </r>
  </si>
  <si>
    <t>Lag : 1) เด็กไทยมีระดับสติปัญญาเฉลี่ยไม่ต่ำกว่า 100</t>
  </si>
  <si>
    <t>กรมสุขภาพจิต</t>
  </si>
  <si>
    <t xml:space="preserve">2) ร้อยละของเด็กวัยเรียน สูงดีสมส่วน   </t>
  </si>
  <si>
    <t>3) ร้อยละของเด็กไทยมีความฉลาดทางอารมณ์ (EQ) อยู่ในเกณฑ์ปกติขึ้นไป</t>
  </si>
  <si>
    <t>4) ร้อยละของเด็กกลุ่มอายุ 0-12 ปีฟันดีไม่มีผุ (cavity free)</t>
  </si>
  <si>
    <t>5) อัตราการคลอดมีชีพในหญิงอายุ 15-19 ปี</t>
  </si>
  <si>
    <r>
      <t>3. โครงการพัฒนาและสร้างเสริมศักยภาพคนไทย</t>
    </r>
    <r>
      <rPr>
        <b/>
        <sz val="14"/>
        <rFont val="TH SarabunPSK"/>
        <family val="2"/>
      </rPr>
      <t>กลุ่มวัยทำงาน</t>
    </r>
  </si>
  <si>
    <t>lag : 1) ร้อยละของประชาชนวัยทำงาน มีค่าดัชนีมวลกายปกติ</t>
  </si>
  <si>
    <t>Lead : 2) ประชากรไทยอายุตั้งแต่ 15 ปี ขึ้นไป มีกิจกรรมทางกายเพียงพอต่อสุขภาพ</t>
  </si>
  <si>
    <r>
      <t>4. โครงการพัฒนาและสร้างเสริมศักยภาพคนไทย</t>
    </r>
    <r>
      <rPr>
        <b/>
        <sz val="14"/>
        <rFont val="TH SarabunPSK"/>
        <family val="2"/>
      </rPr>
      <t>กลุ่มวัยผู้สูงอายุ</t>
    </r>
  </si>
  <si>
    <t xml:space="preserve">Lead : 1) ร้อยละของตำบลที่มีระบบการส่งเสริมสุขภาพดูแลผู้สูงอายุระยะยาว (Long Term Care) ในชุมชน ผ่านเกณฑ์ </t>
  </si>
  <si>
    <t>กรมอนามัย/กรมสนับสนุนบริการสุขภาพ</t>
  </si>
  <si>
    <r>
      <t>lag : 1) ร้อยละของ Healthy Ageing</t>
    </r>
    <r>
      <rPr>
        <sz val="14"/>
        <rFont val="TH SarabunPSK"/>
        <family val="2"/>
      </rPr>
      <t xml:space="preserve"> </t>
    </r>
  </si>
  <si>
    <t>แผนงานที่ 2 : การป้องกันควบคุมโรคและภัยสุขภาพ (3 โครงการ)</t>
  </si>
  <si>
    <t>1. โครงการพัฒนาระบบการตอบโต้ภาวะฉุกเฉินและภัยสุขภาพ</t>
  </si>
  <si>
    <t>Lead  : 1)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</si>
  <si>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กรมควบคุมโรค</t>
  </si>
  <si>
    <t>2. โครงการควบคุมโรคติดต่อ</t>
  </si>
  <si>
    <t>Lead  : 1) อัตราความสำเร็จการรักษาผู้ป่วยวัณโรครายใหม่และกลับเป็นซ้ำ</t>
  </si>
  <si>
    <t>2) ร้อยละของกลุ่มประชากรหลักที่เข้าถึงบริการป้องกันโรคเอดส์และโรคติดต่อทางเพศสัมพันธ์เชิงรุก</t>
  </si>
  <si>
    <t>3. โครงการควบคุมโรคไม่ติดต่อและภัยสุขภาพ</t>
  </si>
  <si>
    <t xml:space="preserve">Lag : 1) อัตราการเสียชีวิตจากการจมน้ำของเด็กอายุน้อยกว่า 15 ปี </t>
  </si>
  <si>
    <t xml:space="preserve">2) อัตราการเสียชีวิตจากการบาดเจ็บทางถนน </t>
  </si>
  <si>
    <t>3) อัตราผู้ป่วยความดันโลหิตสูงและ/หรือเบาหวานรายใหม่</t>
  </si>
  <si>
    <t>แผนงานที่ 3 : การลดปัจจัยเสี่ยงด้านสุขภาพ (3 โครงการ)</t>
  </si>
  <si>
    <t>1. โครงการส่งเสริมและพัฒนาความปลอดภัยด้านอาหาร</t>
  </si>
  <si>
    <t>Lead : 1)  ร้อยละของผลิตภัณฑ์อาหารสดและอาหารแปรรูปมีความปลอดภัย</t>
  </si>
  <si>
    <t xml:space="preserve">คณะกรรมการอาหารและยา </t>
  </si>
  <si>
    <t>Lag : 1) ร้อยละของประชาชนที่มีพฤติกรรมการบริโภคผลิตภัณฑ์สุขภาพที่ถูกต้อง</t>
  </si>
  <si>
    <t>2. โครงการลดปัจจัยเสี่ยงด้านสุขภาพ</t>
  </si>
  <si>
    <t>Lead : 1) ความชุกของผู้สูบบุหรี่ของประชากรไทย อายุ 15 ปีขึ้นไป</t>
  </si>
  <si>
    <t>2) ปริมาณการบริโภคแอลกอฮอล์ต่อประชากรอายุ 15 ปี ขึ้นไป (ลิตรของแอลกอฮอล์บริสุทธิ์ต่อคนต่อปี)</t>
  </si>
  <si>
    <t>3. โครงการคุ้มครองผู้บริโภคด้านผลิตภัณฑ์สุขภาพและบริการสุขภาพ</t>
  </si>
  <si>
    <t xml:space="preserve">Lead : 1) ร้อยละของผลิตภัณฑ์สุขภาพที่ได้รับการตรวจสอบได้มาตรฐานตามเกณฑ์ที่กำหนด
</t>
  </si>
  <si>
    <t>คณะกรรมการอาหารและยา</t>
  </si>
  <si>
    <t>กรมสนับสนุนบริการสุขภาพ</t>
  </si>
  <si>
    <t>แผนงานที่ 4 : การบริหารจัดการสิ่งแวดล้อม (2 โครงการ)</t>
  </si>
  <si>
    <t>1.โครงการบริหารจัดการขยะและสิ่งแวดล้อม</t>
  </si>
  <si>
    <t>Lead : 1) ร้อยละของโรงพยาบาลที่พัฒนาอนามัยสิ่งแวดล้อมได้ตามเกณฑ์ GREEN&amp;CLEAN Hospital</t>
  </si>
  <si>
    <t>กรมอนามัย/กรมควบคุมโรค</t>
  </si>
  <si>
    <t>2. โครงการคุ้มครองสุขภาพประชาชนจากมลพิษสิ่งแวดล้อมในพื้นที่เสี่ยง (Hot Zone)</t>
  </si>
  <si>
    <t>Lag : 1) จำนวนจังหวัดที่มีระบบจัดการปัจจัยเสี่ยงจากสิ่งแวดล้อมเพื่อสุขภาพอย่างบูรณาการมีประสิทธิภาพและยั่งยืน</t>
  </si>
  <si>
    <t>กรมอนามัย/
กรมควบคุมโรค</t>
  </si>
  <si>
    <t>2. Service Excellence (บริการเป็นเลิศ) (6 แผนงาน 23 โครงการ)</t>
  </si>
  <si>
    <t>แผนงานที่ 5 : การพัฒนาระบบการแพทย์ปฐมภูมิ (Primary Care Cluster) (1 โครงการ)</t>
  </si>
  <si>
    <t>1. โครงการพัฒนาระบบการแพทย์ปฐมภูมิและเครือข่ายระบบสุขภาพระดับอำเภอ (DHS)</t>
  </si>
  <si>
    <t>สำนักนโยบายและยุทธศาสตร์</t>
  </si>
  <si>
    <t>Lag : 1) ร้อยละของอำเภอที่มี District Health System (DHS) คุณภาพ</t>
  </si>
  <si>
    <t>สำนักบริหารการสาธารณสุข</t>
  </si>
  <si>
    <t>แผนงานที่ 6 : การพัฒนาระบบบริการสุขภาพ (Service Plan) (14 โครงการ)</t>
  </si>
  <si>
    <t>1. โครงการพัฒนาระบบบริการสุขภาพ สาขาโรคไม่ติดต่อเรื้อรัง</t>
  </si>
  <si>
    <t>Lead : 1) ร้อยละของผู้ป่วยโรคเบาหวานและโรคความดันโลหิตสูงที่ควบคุมได้</t>
  </si>
  <si>
    <t>2)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</si>
  <si>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Lag : 1)  อัตราตายของผู้ป่วยโรคหลอดเลือดสมอง</t>
  </si>
  <si>
    <t>2) อัตราการเกิดการกำเริบเฉียบพลันในผู้ป่วยโรคปอดอุดกั้นเรื้อรัง</t>
  </si>
  <si>
    <t>2.โครงการป้องกันและควบคุมการดื้อยาต้านจุลชีพและการใช้ยาอย่างสมเหตุสมผล</t>
  </si>
  <si>
    <r>
      <t xml:space="preserve">Lead : 1) ร้อยละของโรงพยาบาลที่ใช้ยาอย่างสมเหตุผล 
</t>
    </r>
    <r>
      <rPr>
        <sz val="14"/>
        <color rgb="FFFF0000"/>
        <rFont val="TH SarabunPSK"/>
        <family val="2"/>
      </rPr>
      <t/>
    </r>
  </si>
  <si>
    <t>สบรส./
อย./
กรมวิทยาศาสตร์การแพทย์</t>
  </si>
  <si>
    <t>3. โครงการพัฒนาศูนย์ความเป็นเลิศทางการแพทย์</t>
  </si>
  <si>
    <t>Lead : 1) ร้อยละการส่งต่อผู้ป่วยนอกเขตสุขภาพลดลง</t>
  </si>
  <si>
    <t>4. โครงการพัฒนาระบบบริการสุขภาพ สาขาทารกแรกเกิด</t>
  </si>
  <si>
    <t xml:space="preserve">Lag : 1) อัตราตายทารกแรกเกิด </t>
  </si>
  <si>
    <t>5. โครงการดูแลผู้สูงอายุ ผู้พิการและผู้ด้อยโอกาส แบบประคับประคอง</t>
  </si>
  <si>
    <t>Lead : 1) ร้อยละของโรงพยาบาลที่มีการดูแลแบบประคับประคอง (Palliative Care)</t>
  </si>
  <si>
    <t>6. โครงการพัฒนาระบบบริการการแพทย์แผนไทยฯ</t>
  </si>
  <si>
    <t>lead : 1) ร้อยละของผู้ป่วยนอกได้รับบริการการแพทย์แผนไทยและการแพทย์ทางเลือกที่ได้มาตรฐาน</t>
  </si>
  <si>
    <t>กรมพัฒนาการแพทย์แผนไทยและการแพทย์ทางเลือก</t>
  </si>
  <si>
    <t>7. โครงการพัฒนาระบบบริการสุขภาพ สาขาสุขภาพจิตและจิตเวช</t>
  </si>
  <si>
    <t>Lead : 1) ร้อยละของผู้ป่วยโรคซึมเศร้าเข้าถึงบริการสุขภาพจิต</t>
  </si>
  <si>
    <t xml:space="preserve">Lag : 1) อัตราการฆ่าตัวตายสำเร็จ </t>
  </si>
  <si>
    <t>8. โครงการพัฒนาระบบบริการสุขภาพ 5 สาขาหลัก</t>
  </si>
  <si>
    <r>
      <t>Lag : 1) อัตรา</t>
    </r>
    <r>
      <rPr>
        <sz val="14"/>
        <rFont val="TH SarabunPSK"/>
        <family val="2"/>
      </rPr>
      <t>ตายจากติดเชื้อ (Sepsis)</t>
    </r>
  </si>
  <si>
    <t>9. โครงการพัฒนาระบบบริการสุขภาพ สาขาโรคหัวใจ</t>
  </si>
  <si>
    <t>Lead : 1) ร้อยละโรงพยาบาลตั้งแต่ระดับ F2 ขึ้นไปสามารถให้ยาละลายลิ่มเลือด (Fibrinolytic drug) ในผู้ป่วย STEMI ได้</t>
  </si>
  <si>
    <t>Lag : 1) อัตราตายจากโรคหลอดเลือดหัวใจ</t>
  </si>
  <si>
    <t>10. โครงการพัฒนาระบบบริการสุขภาพ สาขาโรคมะเร็ง</t>
  </si>
  <si>
    <t>Lead : 1) ลดระยะเวลารอคอย ผ่าตัด เคมีบำบัด รังสีรักษา ของมะเร็ง 5 อันดับแรก</t>
  </si>
  <si>
    <r>
      <t>Lag : 1) อัตรา</t>
    </r>
    <r>
      <rPr>
        <sz val="14"/>
        <rFont val="TH SarabunPSK"/>
        <family val="2"/>
      </rPr>
      <t>ตายจากโรคมะเร็งตับ</t>
    </r>
  </si>
  <si>
    <t>2) อัตราตายจากมะเร็งปอด</t>
  </si>
  <si>
    <t>11. โครงการพัฒนาระบบบริการสุขภาพ สาขาโรคไต</t>
  </si>
  <si>
    <r>
      <t>Lag : 1) ร้อยละของผู้ป่วย CKD ที่มีอัตราการลดลงของ eGFR&lt;4 ml/min/1.73m</t>
    </r>
    <r>
      <rPr>
        <vertAlign val="superscript"/>
        <sz val="14"/>
        <rFont val="TH SarabunPSK"/>
        <family val="2"/>
      </rPr>
      <t>2</t>
    </r>
    <r>
      <rPr>
        <sz val="14"/>
        <rFont val="TH SarabunPSK"/>
        <family val="2"/>
      </rPr>
      <t>/yr</t>
    </r>
  </si>
  <si>
    <t>12. โครงการพัฒนาระบบบริการสุขภาพ สาขาจักษุวิทยา</t>
  </si>
  <si>
    <t>Lead : 1) ร้อยละของผู้ป่วยตาบอดจากต้อกระจก (Blinding Cataract) ได้รับการผ่าตัดภายใน 30 วัน</t>
  </si>
  <si>
    <t>13. โครงการพัฒนาระบบการดูแลสุขภาพช่องปาก</t>
  </si>
  <si>
    <t>Lead: 1) ร้อยละหน่วยบริการปฐมภูมิจัดบริการสุขภาพช่องปาก</t>
  </si>
  <si>
    <t>14. โครงการพัฒนาระบบบริการสุขภาพ สาขาปลูกถ่ายอวัยวะ</t>
  </si>
  <si>
    <t xml:space="preserve">Lag : 1) จำนวนการปลูกถ่ายไตสำเร็จ
</t>
  </si>
  <si>
    <t>แผนงานที่ 7 : การพัฒนาระบบบริการการแพทย์ฉุกเฉินครบวงจรและระบบการส่งต่อ (1 โครงการ)</t>
  </si>
  <si>
    <t>1. โครงการพัฒนาระบบบริการการแพทย์ฉุกเฉินครบวงจรและระบบการส่งต่อ</t>
  </si>
  <si>
    <t>Lead : 1) ร้อยละของโรงพยาบาล F2 ขึ้นไป ที่มีระบบ ECS คุณภาพ</t>
  </si>
  <si>
    <t>2) ร้อยละของ ER คุณภาพในโรงพยาบาลระดับ F2 ขึ้นไป</t>
  </si>
  <si>
    <t>3) ร้อยละ EMS คุณภาพใน รพ. ทุกระดับ</t>
  </si>
  <si>
    <t>สถาบันการแพทย์ฉุกเฉิน /กรมการแพทย์</t>
  </si>
  <si>
    <t>Lag : 1)อัตราตายจากการบาดเจ็บ (Trauma)</t>
  </si>
  <si>
    <t>แผนงานที่ 8 : การพัฒนาคุณภาพหน่วยงานบริการด้านสุขภาพ (2 โครงการ)</t>
  </si>
  <si>
    <t>1. โครงการพัฒนาและรับรองคุณภาพตามมาตรฐาน (HA) สำหรับสถานพยาบาล</t>
  </si>
  <si>
    <t xml:space="preserve">Lead : 1) ร้อยละหน่วยบริการผ่านเกณฑ์มาตราฐาน 2P safety </t>
  </si>
  <si>
    <t>2. โครงการพัฒนาคุณภาพ รพ.สต.</t>
  </si>
  <si>
    <t>Lead : 1) ร้อยละของ รพ.สต. ในแต่ละอำเภอที่ผ่านเกณฑ์ระดับการพัฒนาคุณภาพ</t>
  </si>
  <si>
    <t>แผนงานที่ 9 : การพัฒนาตามโครงการพระราชดำริและพื้นที่เฉพาะ (3 โครงการ)</t>
  </si>
  <si>
    <t>1.โครงการพัฒนา รพ.เฉลิมพระเกียรติ 80 พรรษา และรพ.สมเด็จพระยุพราช</t>
  </si>
  <si>
    <t>lead : 1) ร้อยละของโรงพยาบาลชุมชนเฉลิมพระเกียรติ 80 พรรษา ที่ผ่านเกณฑ์คุณภาพที่กำหนด</t>
  </si>
  <si>
    <t>2. โครงการพัฒนาเขตเศรษฐกิจพิเศษและสุขภาพแรงงานข้ามชาติ (Migrant Health)</t>
  </si>
  <si>
    <t>Lead : 1) ร้อยละการผ่านเกณฑ์ของหน่วยบริการสาธารณสุข สำหรับการจัดบริการอาชีวอนามัย และเวชกรรมสิ่งแวดล้อมในเขตพัฒนาเศรษฐกิจพิเศษ ตามเกณฑ์ที่กำหนด</t>
  </si>
  <si>
    <t>2) สัดส่วนของแรงงานต่างด้าวที่ได้รับการดูแลรักษาปัญหาสุขภาพที่ตรวจพบ</t>
  </si>
  <si>
    <t>3. โครงการเพิ่มการเข้าถึงบริการด้านสุขภาพในชายแดนใต้</t>
  </si>
  <si>
    <t>Lead  1) ความครอบคลุมเด็กได้รับวัคซีนตาม EPI ในชายแดนใต้</t>
  </si>
  <si>
    <t>สำนักตรวจและประเมินผล</t>
  </si>
  <si>
    <t>แผนงานที่ 10 : ประเทศไทย 4.0 ด้านสาธารณสุข (2 โครงการ)</t>
  </si>
  <si>
    <t>1. โครงการพัฒนาสถานบริการด้านสุขภาพ</t>
  </si>
  <si>
    <t>Lead : 1) ร้อยละของสถานบริการด้านสุขภาพกลุ่มเป้าหมายได้รับการส่งเสริมพัฒนาองค์ความรู้ด้านมาตรฐานสถานพยาบาลระดับสากล</t>
  </si>
  <si>
    <t xml:space="preserve">กรมสนับสนุนบริการสุขภาพ </t>
  </si>
  <si>
    <t>2. โครงการพัฒนาผลิตภัณฑ์สุขภาพและเทคโนโลยีทางการแพทย์</t>
  </si>
  <si>
    <t>Lead : 1) ร้อยละของยากลุ่มเป้าหมายที่ผลิตหรือนำเข้าเพื่อทดแทนยาต้นแบบเพิ่มขึ้น</t>
  </si>
  <si>
    <t>2) ร้อยละรายการยาและเครื่องมือแพทย์ที่ได้รับการขึ้นทะเบียน</t>
  </si>
  <si>
    <t>3) จำนวนตำรับยาแผนไทยแห่งชาติ</t>
  </si>
  <si>
    <t>4) จำนวนนวัตกรรมที่คิดค้นใหม่ เทคโนโลยีสุขภาพ หรือพัฒนาต่อยอดการให้บริการด้านสุขภาพ</t>
  </si>
  <si>
    <t>กรมการแพทย์/
กรมวิทยาศาสตร์
การแพทย์</t>
  </si>
  <si>
    <t>3. People Excellence (บุคลากรเป็นเลิศ) (1 แผนงาน 4 โครงการ)</t>
  </si>
  <si>
    <t>แผนงานที่ 11 : การพัฒนาระบบบริหารจัดการกำลังคนด้านสุขภาพ (4 โครงการ)</t>
  </si>
  <si>
    <t>1.โครงการพัฒนาการวางแผนกำลังคนด้านสุขภาพ</t>
  </si>
  <si>
    <t xml:space="preserve">2. โครงการผลิตและพัฒนากำลังคนด้านสุขภาพสู่ความเป็นมืออาชีพ </t>
  </si>
  <si>
    <t>สถาบันพระบรมราชชนก/สนง.เขตสุขภาพ</t>
  </si>
  <si>
    <t>Lag : 1) ร้อยละของบุคลากรที่ได้รับการพัฒนาตามเกณฑ์ที่กำหนด</t>
  </si>
  <si>
    <t xml:space="preserve">สถาบันพระบรมราชชนก </t>
  </si>
  <si>
    <t>3.โครงการเพิ่มประสิทธิภาพการบริหารจัดการกำลังคน</t>
  </si>
  <si>
    <t>lead  1)  ร้อยละของหน่วยงานที่มีการนำดัชนีความสุขของคนทำงาน (Happy Work Life Index) และ Core Value "MOPH" ไปใช้</t>
  </si>
  <si>
    <t>กลุ่มบริหารงานบุคคล/สำนักนโยบายและยุทธศาสตร์</t>
  </si>
  <si>
    <t>2) ร้อยละของหน่วยงานที่มีการนำดัชนีองค์กรที่มีความสุข (Happy work place index) ไปใช้</t>
  </si>
  <si>
    <t>กลุ่มบริหารงานบุคคล สป./สำนักนโยบายและยุทธศาสตร์</t>
  </si>
  <si>
    <t>Lag : 1) อัตราการสูญเสียบุคลากรด้านสุขภาพ (Loss Rate)</t>
  </si>
  <si>
    <t>กลุ่มบริหารงานบุคคล สป.</t>
  </si>
  <si>
    <t>Lag : 2)  ร้อยละของอำเภอที่มีบุคลากรสาธารณสุขเพียงพอ</t>
  </si>
  <si>
    <t>สำนักนโยบายและยุทธศาสตร์/กลุ่มบริหารงานบุคคล สป.</t>
  </si>
  <si>
    <t>4.โครงการพัฒนาเครือข่ายกำลังคนด้านสุขภาพ</t>
  </si>
  <si>
    <t>Lag : 1) ร้อยละของครอบครัวที่มีศักยภาพในการดูแลสุขภาพตนเองได้ตามเกณฑ์ที่กำหนด</t>
  </si>
  <si>
    <t>4. Governance Excellence (บริหารเป็นเลิศด้วยธรรมาภิบาล) (5 แผนงาน 9 โครงการ)</t>
  </si>
  <si>
    <t>แผนงานที่ 12 : การพัฒนาระบบธรรมาภิบาลและคุณภาพการบริการจัดการภาครัฐ (2 โครงการ)</t>
  </si>
  <si>
    <t>1. โครงการประเมินคุณธรรมและความโปร่งใส</t>
  </si>
  <si>
    <t xml:space="preserve">Lead : 1) ร้อยละของหน่วยงานในสังกัดกระทรวงสาธารณสุขผ่านเกณฑ์การประเมิน ITA </t>
  </si>
  <si>
    <t>ศูนย์ปราบปรามการทุจริต</t>
  </si>
  <si>
    <t xml:space="preserve">2) ร้อยละของการจัดซื้อร่วมของยา เวชภัณฑ์ที่ไม่ใช่ยา วัสดุวิทยาศาสตร์ และวัสดุทันตกรรม </t>
  </si>
  <si>
    <t>2. โครงการพัฒนาระบบควบคุมภายในและบริหารความเสี่ยง</t>
  </si>
  <si>
    <t>Lead : 1) ร้อยละของหน่วยงานภายในกระทรวงสาธารณสุขผ่านเกณฑ์การประเมินระบบการควบคุมภายใน</t>
  </si>
  <si>
    <t>กลุ่มตรวจสอบภายในระดับกระทรวง</t>
  </si>
  <si>
    <t xml:space="preserve">2) ระดับความสำเร็จของการพัฒนาคุณภาพการบริหารจัดการของส่วนราชการในสังกัดกระทรวงสาธารณสุขสู่เกณฑ์คุณภาพการบริหารจัดการภาครัฐ (PMQA)
</t>
  </si>
  <si>
    <t>กพร.สป.</t>
  </si>
  <si>
    <t>กรม</t>
  </si>
  <si>
    <t>แผนงานที่ 13 : การพัฒนาระบบข้อมูลสารสนเทศด้านสุขภาพ (2 โครงการ)</t>
  </si>
  <si>
    <t>1. โครงการพัฒนาระบบข้อมูลข่าวสารเทคโนโลยีสุขภาพแห่งชาติ (NHIS)</t>
  </si>
  <si>
    <t>lead   1) ร้อยละของจังหวัดและหน่วยบริการที่ผ่านเกณฑ์คุณภาพข้อมูล</t>
  </si>
  <si>
    <t>2. โครงการพัฒนาสุขภาพด้วยเศรษฐกิจดิจิทัล (Digital Economy)</t>
  </si>
  <si>
    <t>Lead : 1) ร้อยละของหน่วยบริการระดับทุติยภูมิและตติยภูมิสามารถแลกเปลี่ยนข้อมูลสุขภาพได้  (Health Information Exchange (HIE))</t>
  </si>
  <si>
    <t xml:space="preserve">ศูนย์เทคโนโลยีสารสนเทศ  </t>
  </si>
  <si>
    <t>2) ร้อยละของประชาชนเข้าถึงข้อมูลสุขภาพตนเองได้ (Personal Health Record)</t>
  </si>
  <si>
    <t>แผนงานที่ 14 : การบริหารจัดการด้านการเงินการคลังสุขภาพ (2 โครงการ)</t>
  </si>
  <si>
    <t>1. โครงการลดความเหลื่อมล้ำของ 3 กองทุน</t>
  </si>
  <si>
    <t>Lead : 1) รายจ่ายต่อหัวที่ปรับด้วยโครงสร้างอายุ (Age adjusted expenditure per capita) ของแต่ละระบบหลักประกันสุขภาพภาครัฐ ต้องมีค่าไม่ต่างจากค่าเฉลี่ยของทั้งสามระบบหลัก ±10%</t>
  </si>
  <si>
    <t>สำนักงานพัฒนานโยบายสุขภาพระหว่างประเทศ</t>
  </si>
  <si>
    <t xml:space="preserve">2) กำหนดให้มีมาตรฐานการจ่ายเงินของแต่ละระบบหลักประกันสุขภาพภาครัฐให้แก่สถานพยาบาลเป็นราคาเดียวกันในทุกประเภทและระดับการบริการ </t>
  </si>
  <si>
    <t>3) ร้อยละของประชากรเข้าถึงบริการการแพทย์ฉุกเฉินปี 2560</t>
  </si>
  <si>
    <t>สถาบันการแพทย์ฉุกเฉิน</t>
  </si>
  <si>
    <t>สปสช.</t>
  </si>
  <si>
    <t>2. โครงการบริหารจัดการด้านการเงินการคลัง</t>
  </si>
  <si>
    <t>Lag : 1) ร้อยละค่าใช้จ่ายด้านสุขภาพ (Health Expenditure) ต่อผลิตภัณฑ์มวลรวมของประเทศ (GDP)</t>
  </si>
  <si>
    <t>2) ค่าใช้จ่ายด้านสุขภาพต่อรายประชากร (Health Expenditure per capita)</t>
  </si>
  <si>
    <t>3) ร้อยละของหน่วยบริการที่ประสบภาวะวิกฤติทางการเงิน</t>
  </si>
  <si>
    <t>กลุ่มประกันสุขภาพ</t>
  </si>
  <si>
    <t>แผนงานที่ 15 : การพัฒนางานวิจัยและองค์ความรู้ด้านสุขภาพ (2 โครงการ)</t>
  </si>
  <si>
    <t>1. โครงการพัฒนางานวิจัย</t>
  </si>
  <si>
    <t>สำนักวิชาการ</t>
  </si>
  <si>
    <t>2) ร้อยละงบประมาณที่เกี่ยวกับการวิจัยไม่น้อยกว่าร้อยละ 1.5 ของงบดำเนินการต่อปี</t>
  </si>
  <si>
    <t xml:space="preserve">2. โครงการสร้างองค์ความรู้และการจัดการความรู้ด้านสุขภาพ
</t>
  </si>
  <si>
    <t>lead : 1) ร้อยละหน่วยงานมีระบบ Knowledge Management ผ่านเกณฑ์คุณภาพ</t>
  </si>
  <si>
    <t>แผนงานที่ 16 : การปรับโครงสร้างและการพัฒนากฎหมายด้านสุขภาพ (1 โครงการ)</t>
  </si>
  <si>
    <t>1. โครงการปรับโครงสร้างและพัฒนากฎหมายด้านสุขภาพ</t>
  </si>
  <si>
    <t xml:space="preserve"> Lag : 1) ร้อยละของกฎหมายที่ควรปรับปรุงได้รับการแก้ไข และบังคับใช้</t>
  </si>
  <si>
    <t xml:space="preserve">กลุ่มกฎหมาย </t>
  </si>
  <si>
    <t>รวม                        16 แผนงาน 48 โครงการ 96 ตัวชี้วัด</t>
  </si>
  <si>
    <t>หมายเหตุ</t>
  </si>
  <si>
    <t xml:space="preserve"> - สรุปตัวชี้วัดตรวจราชการปี 2560  จำนวน 43 ตัวชี้วัด  (ตามมติที่ประชุมสำนักตรวจราชการฯ วันที่ 11 ตุลาคม 2559)</t>
  </si>
  <si>
    <t>5) จำนวนงานวิจัยสมุนไพร/งานวิจัยการแพทย์แผนไทย และการแพทย์ทางเลือกที่นำมาใช้จริงทางการแพทย์ หรือการตลาด</t>
  </si>
  <si>
    <t>Lag : 1) ครัวเรือนที่ต้องกลายเป็นครัวเรือนยากจนภายหลังจากการจ่ายค่ารักษาพยาบาล (Health impoverishment)</t>
  </si>
  <si>
    <t xml:space="preserve">Lead : 1) ร้อยละสถานบริการสุขภาพที่มีการคลอดมาตรฐาน </t>
  </si>
  <si>
    <t>3) ร้อยละของตำบลในการคัดกรองโรคพยาธิใบไม้ตับ (โครงการพระราชดำริ)</t>
  </si>
  <si>
    <t xml:space="preserve"> - PA ปลัดฯ  30 ตัวชี้วัด ณ วันที่ 17 ตุลาคม 2559</t>
  </si>
  <si>
    <t xml:space="preserve">Lead : 1) ระดับความสำเร็จในการวางแผนกำลังคนด้านสุขภาพของเขตสุขภาพ
</t>
  </si>
  <si>
    <t>HDC</t>
  </si>
  <si>
    <t>other</t>
  </si>
  <si>
    <t>รวมทั้งหมด</t>
  </si>
  <si>
    <t>ระดับ</t>
  </si>
  <si>
    <t>2) ร้อยละของสถานพยาบาลและสถานประกอบการเพื่อสุขภาพผ่านเกณฑ์มาตรฐานตามที่กฎหมายกำหนด</t>
  </si>
  <si>
    <t>Lag : 1) อัตราส่วนการเสียชีวิตของมารดาในจังหวัดชายแดนภาคใต้</t>
  </si>
  <si>
    <t>Lead : 1) ร้อยละของเขตสุขภาพที่มีการบริหารจัดการระบบการผลิตและพัฒนากำลังคนได้ตามเกณฑ์เป้าหมายที่กำหนด</t>
  </si>
  <si>
    <t>Lag: 1) ร้อยละของผู้ป่วยยาเสพติดที่หยุดเสพต่อเนื่อง 3 เดือน หลังจำหน่ายจากการบำบัดรักษา (3 month remission rate)</t>
  </si>
  <si>
    <t xml:space="preserve">Lead : 1) ร้อยละของคลินิกหมอครอบครัวที่เปิดดำเนินการในพื้นที่ (Primary Care Cluster)
</t>
  </si>
  <si>
    <t>สบรส.</t>
  </si>
  <si>
    <t>2) ร้อยละของโรงพยาบาลสังกัดกระทรวงสาธารณสุขมีคุณภาพมาตรฐานผ่านการรับรอง HA ขั้น 3</t>
  </si>
  <si>
    <t>Lead : 1) ร้อยละผลงานวิจัย/R2R ด้านสุขภาพที่ให้หน่วยงานต่างๆนำไปใช้ประโยชน์</t>
  </si>
  <si>
    <t>ค่าเป้าหมาย</t>
  </si>
  <si>
    <t>KPI 60</t>
  </si>
  <si>
    <t>&lt;=20</t>
  </si>
  <si>
    <t xml:space="preserve"> -</t>
  </si>
  <si>
    <t>&gt;=40
&gt;=50</t>
  </si>
  <si>
    <t>&lt;=ร้อยละ 7</t>
  </si>
  <si>
    <t>RDU ขั้นที่ 1
ระดับความสำเร็จ
&gt;=ร้อยละ 80</t>
  </si>
  <si>
    <t>ขั้นตอนที่ 1,3</t>
  </si>
  <si>
    <t>&lt;=6.3</t>
  </si>
  <si>
    <t>&gt;=65</t>
  </si>
  <si>
    <t>&lt;ร้อยละ 1</t>
  </si>
  <si>
    <t>&gt;=ร้อยละ 90
&gt;=ร้อยละ 95</t>
  </si>
  <si>
    <t>&lt;=15</t>
  </si>
  <si>
    <t>4 เขต</t>
  </si>
  <si>
    <t>เป้าหมาย</t>
  </si>
  <si>
    <t>ปีงบ 59</t>
  </si>
  <si>
    <t>ผลงาน</t>
  </si>
  <si>
    <t>ปีงบ 58</t>
  </si>
  <si>
    <t>KPI กระทรวง ร้อยละของเด็กแรกเกิดถึง 5 ปีมีพัฒนาการสมวัย เขตบริการสุขภาพที่ 5 จังหวัดเพชรบุรี ปี 2559</t>
  </si>
  <si>
    <t>B หมายถึง จำนวนของเด็กแรกเกิดถึง 5 ปีที่ได้รับการตรวจพัฒนาการ</t>
  </si>
  <si>
    <t>อำเภอ</t>
  </si>
  <si>
    <t>B</t>
  </si>
  <si>
    <t>A</t>
  </si>
  <si>
    <t>อัตรา(100)</t>
  </si>
  <si>
    <t>ปี พ.ศ. 2558</t>
  </si>
  <si>
    <t>ปี พ.ศ. 2559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</si>
  <si>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</si>
  <si>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</si>
  <si>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</si>
  <si>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</si>
  <si>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</si>
  <si>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</si>
  <si>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</si>
  <si>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</si>
  <si>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</si>
  <si>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</si>
  <si>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</si>
  <si>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</si>
  <si>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>เมืองเพชรบุรี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</si>
  <si>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</si>
  <si>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</si>
  <si>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</si>
  <si>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</si>
  <si>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</si>
  <si>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</si>
  <si>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</si>
  <si>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r>
      <t>A หมายถึง จำนวนเด็กแรกเกิดถึง 5 ปี ที่ตรวจพัฒนาการแล้วมีพัฒนาการสมวัย (KPI)</t>
    </r>
    <r>
      <rPr>
        <sz val="16"/>
        <color rgb="FF333333"/>
        <rFont val="TH SarabunPSK"/>
        <family val="2"/>
      </rPr>
      <t> </t>
    </r>
  </si>
  <si>
    <t>วันที่ประมวลผล :: 3 พฤศจิกายน 2559</t>
  </si>
  <si>
    <t>ปี พ.ศ. 2557</t>
  </si>
  <si>
    <t>ปีงบ 57</t>
  </si>
  <si>
    <t>ปี พ.ศ. 2556</t>
  </si>
  <si>
    <t>วันที่ประมวลผล :: 13 กุมภาพันธ์ 2559</t>
  </si>
  <si>
    <t>วันที่ประมวลผล :: 9 กรกฎาคม 2559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</si>
  <si>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</si>
  <si>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</si>
  <si>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</si>
  <si>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</si>
  <si>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</si>
  <si>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</si>
  <si>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</si>
  <si>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</si>
  <si>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วันที่ประมวลผล :: 8 พฤศจิกายน 2559</t>
  </si>
  <si>
    <t>เขต 5</t>
  </si>
  <si>
    <t>จว.</t>
  </si>
  <si>
    <t>KPI กระทรวง อัตราการเสียชีวิตจากการจมน้ำของเด็กอายุต่ากว่า 15 ปี เขตบริการสุขภาพที่ 5 จังหวัดเพชรบุรี ปี 2559</t>
  </si>
  <si>
    <t>B หมายถึง ประชากรในเขตรับผิดชอบอายุน้อยกว่า 15 ปี</t>
  </si>
  <si>
    <t>อัตรา(100000)</t>
  </si>
  <si>
    <t>ไตรมาส 1</t>
  </si>
  <si>
    <t>ไตรมาส 2</t>
  </si>
  <si>
    <t>ไตรมาส 3</t>
  </si>
  <si>
    <t>ไตรมาส 4</t>
  </si>
  <si>
    <t>จมน้ำ</t>
  </si>
  <si>
    <t>เสียชีวิต</t>
  </si>
  <si>
    <t>หมายเหตุ :: </t>
  </si>
  <si>
    <t>- ประชากร ใช้ ประชากรจาก person ของหน่วยบริการ </t>
  </si>
  <si>
    <t>PI กระทรวง อัตราการเสียชีวิตจากการจมน้ำของเด็กอายุต่ากว่า 15 ปี เขตสุขภาพที่ 5 ปี 2559</t>
  </si>
  <si>
    <t> KPI กระทรวง อัตราการเสียชีวิตจากการจมน้ำของเด็กอายุต่ากว่า 15 ปี ปี 2559</t>
  </si>
  <si>
    <t>เขตสุขภาพ</t>
  </si>
  <si>
    <t>เขตสุขภาพที่ 1</t>
  </si>
  <si>
    <t>เขตสุขภาพที่ 2</t>
  </si>
  <si>
    <t>เขตสุขภาพที่ 3</t>
  </si>
  <si>
    <t>เขตสุขภาพที่ 4</t>
  </si>
  <si>
    <t>เขตสุขภาพที่ 5</t>
  </si>
  <si>
    <t>เขตสุขภาพที่ 6</t>
  </si>
  <si>
    <t>เขตสุขภาพที่ 7</t>
  </si>
  <si>
    <t>เขตสุขภาพที่ 8</t>
  </si>
  <si>
    <t>เขตสุขภาพที่ 9</t>
  </si>
  <si>
    <t>เขตสุขภาพที่ 10</t>
  </si>
  <si>
    <t>เขตสุขภาพที่ 11</t>
  </si>
  <si>
    <t>เขตสุขภาพที่ 12</t>
  </si>
  <si>
    <r>
      <t>A หมายถึง ประชากรในเขตรับผิดชอบอายุน้อยกว่า 15 ปี เสียชีวิตจากการจมน้ำ</t>
    </r>
    <r>
      <rPr>
        <sz val="16"/>
        <color rgb="FF333333"/>
        <rFont val="TH SarabunPSK"/>
        <family val="2"/>
      </rPr>
      <t> </t>
    </r>
  </si>
  <si>
    <r>
      <t>- รหัส ICD จมน้ำ =W65-W74</t>
    </r>
    <r>
      <rPr>
        <sz val="16"/>
        <color rgb="FF333333"/>
        <rFont val="TH SarabunPSK"/>
        <family val="2"/>
      </rPr>
      <t> </t>
    </r>
  </si>
  <si>
    <t>เขตฯ5</t>
  </si>
  <si>
    <t>KPI กระทรวง อัตราการคลอดมีชีพในหญิงอายุ 15-19 ปี เขตสุขภาพที่ 5 จังหวัดเพชรบุรี ปี 2559</t>
  </si>
  <si>
    <t>A หมายถึง จำนวนการคลอดมีชีพโดยมารดาอายุ 15-19 ปีในเขตรับผิดชอบ </t>
  </si>
  <si>
    <t>B หมายถึง จำนวนหญิงอายุ 15-19 ปีทั้งหมดในเขตรับผิดชอบ</t>
  </si>
  <si>
    <t>อัตรา(1000)</t>
  </si>
  <si>
    <t>จำนวน</t>
  </si>
  <si>
    <t>อัตรา</t>
  </si>
  <si>
    <r>
      <t>หมายเหตุ ::</t>
    </r>
    <r>
      <rPr>
        <sz val="16"/>
        <color rgb="FF333333"/>
        <rFont val="TH SarabunPSK"/>
        <family val="2"/>
      </rPr>
      <t> </t>
    </r>
  </si>
  <si>
    <t>จังหวัด59</t>
  </si>
  <si>
    <t>จังหวัด58</t>
  </si>
  <si>
    <t>จังหวัด57</t>
  </si>
  <si>
    <t>20_1</t>
  </si>
  <si>
    <t>20_2</t>
  </si>
  <si>
    <t>KPI เขต อัตราผู้ป่วยรายใหม่ผู้ป่วยโรคความดันโลหิตสูง ปี 2559</t>
  </si>
  <si>
    <t>B หมายถึง จำนวนประชากรทะเบียนราษฎร์</t>
  </si>
  <si>
    <r>
      <t>A หมายถึง จำนวนผู้ป่วยโรคความดันโลหิตสูง รายใหม่ในปี</t>
    </r>
    <r>
      <rPr>
        <sz val="16"/>
        <color rgb="FF333333"/>
        <rFont val="TH SarabunPSK"/>
        <family val="2"/>
      </rPr>
      <t> </t>
    </r>
  </si>
  <si>
    <t>- ใช้ประชากรทะเบียนราษฎร์ </t>
  </si>
  <si>
    <t>วันที่ประมวลผล :: 9 พฤศจิกายน 2559</t>
  </si>
  <si>
    <t>- ผู้ป่วยโรคความดันโลหิตสูง รหัส ICD10 3 หลักแรก เป็น I10-I15 </t>
  </si>
  <si>
    <t>จังหวัด 58</t>
  </si>
  <si>
    <t>จังหวัด 57</t>
  </si>
  <si>
    <r>
      <t>- ผู้ป่วยโรคความดันโลหิตสูง รหัส ICD10 3 หลักแรก เป็น I10-I15</t>
    </r>
    <r>
      <rPr>
        <sz val="16"/>
        <color rgb="FF333333"/>
        <rFont val="TH SarabunPSK"/>
        <family val="2"/>
      </rPr>
      <t> </t>
    </r>
  </si>
  <si>
    <t>ประเทศ59</t>
  </si>
  <si>
    <t> KPI เขต อัตราป่วยรายใหม่ของโรคเบาหวาน ปี 2559</t>
  </si>
  <si>
    <t>ประเทศ 59</t>
  </si>
  <si>
    <r>
      <t>A หมายถึง จำนวนผู้ป่วยโรคเบาหวาน รายใหม่ในปี</t>
    </r>
    <r>
      <rPr>
        <sz val="16"/>
        <color rgb="FF333333"/>
        <rFont val="TH SarabunPSK"/>
        <family val="2"/>
      </rPr>
      <t> </t>
    </r>
  </si>
  <si>
    <r>
      <t>- ผู้ป่วยโรคเบาหวาน รหัส ICD10 3 หลักแรก เป็น E10-E14</t>
    </r>
    <r>
      <rPr>
        <sz val="16"/>
        <color rgb="FF333333"/>
        <rFont val="TH SarabunPSK"/>
        <family val="2"/>
      </rPr>
      <t> </t>
    </r>
  </si>
  <si>
    <t>A หมายถึง เด็กวัยเรียน (6-14 ปี EST)ที่ชั่งน้ำหนักและวัดส่วนสูงและ มีส่วนสูงระดับดีและรูปร่างสมส่วน </t>
  </si>
  <si>
    <t>B หมายถึง เด็กวัยเรียน (6-14 ปีEST) ที่ชั่งน้ำหนักและวัดส่วนสูงทั้งหมด</t>
  </si>
  <si>
    <t>ปีการศึกษา 2558 เทอม 2 ตค.-ธค.</t>
  </si>
  <si>
    <t>ปีการศึกษา 2559 เทอม 1 พค.-กค.</t>
  </si>
  <si>
    <t>  </t>
  </si>
  <si>
    <t>KPI จังหวัด ร้อยละของเด็กวัยเรียน (6-14 ปี) มีส่วนสูงระดับดีและรูปร่างสมส่วน ปี 2559</t>
  </si>
  <si>
    <t>รหัสพื้นที่ไม่ถูกต้อง*</t>
  </si>
  <si>
    <t>KPI จังหวัด ร้อยละของเด็กวัยเรียน (6-14 ปี) มีส่วนสูงระดับดีและรูปร่างสมส่วน เขตสุขภาพที่ 5 ปี 2559</t>
  </si>
  <si>
    <t>KPI จังหวัด ร้อยละของเด็กวัยเรียน (6-14 ปี) มีส่วนสูงระดับดีและรูปร่างสมส่วน เขตสุขภาพที่ 5 จังหวัดเพชรบุรี ปี 2559</t>
  </si>
  <si>
    <t>KPI จังหวัด ร้อยละของเด็กวัยเรียน (6-14 ปี) มีส่วนสูงระดับดีและรูปร่างสมส่วน เขตสุขภาพที่ 5 จังหวัดเพชรบุรี ปี 2558</t>
  </si>
  <si>
    <t>ปีการศึกษา 2557 เทอม 2 ตค.-ธค.</t>
  </si>
  <si>
    <t>ปีการศึกษา 2558 เทอม 1 พค.-กค.</t>
  </si>
  <si>
    <t>KPI จังหวัด ร้อยละของเด็กวัยเรียน (6-14 ปี) มีส่วนสูงระดับดีและรูปร่างสมส่วน เขตสุขภาพที่ 5 จังหวัดเพชรบุรี ปี 2557</t>
  </si>
  <si>
    <t>ปีการศึกษา 2556 เทอม 2 ตค.-ธค.</t>
  </si>
  <si>
    <t>ปีการศึกษา 2557 เทอม 1 พค.-กค.</t>
  </si>
  <si>
    <t>อัตราตายทารกแรกเกิด อายุน้อยกว่าหรือเท่ากับ 28 วัน ปี 2559</t>
  </si>
  <si>
    <t>A หมายถึง จำนวนทารกแรกเกิดที่เสียชีวิตในโรงพยาบาลในสังกัด น้อยกว่าหรือเท่ากับ 28 วัน </t>
  </si>
  <si>
    <t>B หมายถึง จำนวนทารกเกิดมีชีพในโรงพยาบาลในสังกัด</t>
  </si>
  <si>
    <t>จำนวนทารกเกิดมีชีพในโรงพยาบาล จากแฟ้ม LABOR เฉพาะโรงพยาบาลในสังกัด </t>
  </si>
  <si>
    <t>- LABOR=&gt;LBORN = จำนวนเด็กเกิดมีชีพ </t>
  </si>
  <si>
    <t>จำนวนทารกแรกเกิดที่เสียชีวิต น้อยกว่าหรือเท่ากับ 28 วัน จากแฟ้ม SERVICE , ADMISSION และ PERSON </t>
  </si>
  <si>
    <t>เสียชีวิตน้อยกว่าหรือเท่ากับ 28 วัน ประมวลผลจาก วันที่จำหน่าย ลบ วันเดือนปีเกิดเด็ก </t>
  </si>
  <si>
    <t>- สถานะผู้มารับบริการเมื่อเสร็จสิ้นบริการ SERVICE=&gt;TYPEOUT = 4,5,6 </t>
  </si>
  <si>
    <t>- สถานภาพการจำหน่ายผู้ป่วย ADMISSION=&gt;DISCHSTATUS = 8,9 </t>
  </si>
  <si>
    <t>- วิธีการจำหน่ายผู้ป่วย ADMISSION=&gt;DISCHTYPE = 8,9 </t>
  </si>
  <si>
    <t>- วันเดือนปีเกิด PERSON=&gt;BIRTH </t>
  </si>
  <si>
    <t>อัตราตายทารกแรกเกิด อายุน้อยกว่าหรือเท่ากับ 28 วัน เขตสุขภาพที่ 5 ปี 2559</t>
  </si>
  <si>
    <t>อัตราตายทารกแรกเกิด อายุน้อยกว่าหรือเท่ากับ 28 วัน เขตสุขภาพที่ 5 จังหวัดเพชรบุรี ปี 2559</t>
  </si>
  <si>
    <t>อัตราตายทารกแรกเกิด อายุน้อยกว่าหรือเท่ากับ 28 วัน เขตสุขภาพที่ 5 จังหวัดเพชรบุรี ปี 2558</t>
  </si>
  <si>
    <t> อัตราตายทารกแรกเกิด อายุน้อยกว่าหรือเท่ากับ 28 วัน เขตสุขภาพที่ 5 จังหวัดเพชรบุรี ปี 2557</t>
  </si>
  <si>
    <t>วันที่ประมวลผล :: ไม่มีข้อมูล</t>
  </si>
  <si>
    <t>เขต 59</t>
  </si>
  <si>
    <t>จังหวัด 59</t>
  </si>
  <si>
    <t>KPI CKD 2.3 การชะลอความเสื่อมของไต ผู้ป่วยมีอัตราการลดลงของ eGFR &lt; 4 ml/min/1.73 m2/yr ปี 2559</t>
  </si>
  <si>
    <t>A หมายถึง ผู้ป่วย CKD สัญชาติไทยที่มารับบริการที่โรงพยาบาลได้รับการตรวจ creatinine/มีผล eGFR ≥ 2 ค่า และมีค่าเฉลี่ยการเปลี่ยนแปลง &lt; 4 </t>
  </si>
  <si>
    <t>B หมายถึง ผู้ป่วย CKD สัญชาติไทยที่มารับบริการที่โรงพยาบาลได้รับการตรวจ creatinine/มีผล eGFR ≥ 2 ค่า</t>
  </si>
  <si>
    <t>- ผู้ป่วย CKD หมายถึง ผู้ป่วยจากแฟ้ม DIAGNOSIS_OPD ที่มีรหัสโรคเป็น (N181-184, (N189 ที่ไม่มี eGFR หรือมี eGFR&gt;=15)) หรือ ( (E102, E112, E122, E132, E142 หรือ I12*, I13*, I151) ที่มี eGFR&gt;= 15 ) </t>
  </si>
  <si>
    <t>- นับคนไม่ซ้ำในปี</t>
  </si>
  <si>
    <t>KPI CKD 2.3 การชะลอความเสื่อมของไต ผู้ป่วยมีอัตราการลดลงของ eGFR &lt; 4 ml/min/1.73 m2/yr เขตสุขภาพที่ 5 ปี 2559</t>
  </si>
  <si>
    <t>Service Plan</t>
  </si>
  <si>
    <t>ราชบุรี : A</t>
  </si>
  <si>
    <t>ราชบุรี : S</t>
  </si>
  <si>
    <t>ราชบุรี : M1</t>
  </si>
  <si>
    <t>ราชบุรี : F1</t>
  </si>
  <si>
    <t>ราชบุรี : F2</t>
  </si>
  <si>
    <t>ราชบุรี : F3</t>
  </si>
  <si>
    <t>กาญจนบุรี : S</t>
  </si>
  <si>
    <t>กาญจนบุรี : M1</t>
  </si>
  <si>
    <t>กาญจนบุรี : M2</t>
  </si>
  <si>
    <t>กาญจนบุรี : F1</t>
  </si>
  <si>
    <t>กาญจนบุรี : F2</t>
  </si>
  <si>
    <t>กาญจนบุรี : F3</t>
  </si>
  <si>
    <t>สุพรรณบุรี : A</t>
  </si>
  <si>
    <t>สุพรรณบุรี : M1</t>
  </si>
  <si>
    <t>สุพรรณบุรี : M2</t>
  </si>
  <si>
    <t>สุพรรณบุรี : F1</t>
  </si>
  <si>
    <t>สุพรรณบุรี : F2</t>
  </si>
  <si>
    <t>นครปฐม : A</t>
  </si>
  <si>
    <t>นครปฐม : M2</t>
  </si>
  <si>
    <t>นครปฐม : F1</t>
  </si>
  <si>
    <t>นครปฐม : F2</t>
  </si>
  <si>
    <t>สมุทรสาคร : A</t>
  </si>
  <si>
    <t>สมุทรสาคร : M1</t>
  </si>
  <si>
    <t>สมุทรสงคราม : S</t>
  </si>
  <si>
    <t>สมุทรสงคราม : F1</t>
  </si>
  <si>
    <t>สมุทรสงคราม : F2</t>
  </si>
  <si>
    <t>เพชรบุรี : S</t>
  </si>
  <si>
    <t>เพชรบุรี : M2</t>
  </si>
  <si>
    <t>เพชรบุรี : F1</t>
  </si>
  <si>
    <t>เพชรบุรี : F2</t>
  </si>
  <si>
    <t>ประจวบคีรีขันธ์ : S</t>
  </si>
  <si>
    <t>ประจวบคีรีขันธ์ : M2</t>
  </si>
  <si>
    <t>ประจวบคีรีขันธ์ : F2</t>
  </si>
  <si>
    <t> KPI CKD 2.3 การชะลอความเสื่อมของไต ผู้ป่วยมีอัตราการลดลงของ eGFR &lt; 4 ml/min/1.73 m2/yr เขตสุขภาพที่ 5 จังหวัดเพชรบุรี ปี 2559</t>
  </si>
  <si>
    <t>S : โรงพยาบาลพระจอมเกล้า</t>
  </si>
  <si>
    <t>M2 : โรงพยาบาลชะอำ</t>
  </si>
  <si>
    <t>F1 : โรงพยาบาลท่ายาง</t>
  </si>
  <si>
    <t>F2 : โรงพยาบาลเขาย้อย</t>
  </si>
  <si>
    <t>F2 : โรงพยาบาลหนองหญ้าปล้อง</t>
  </si>
  <si>
    <t>F2 : โรงพยาบาลบ้านลาด</t>
  </si>
  <si>
    <t>F2 : โรงพยาบาลบ้านแหลม</t>
  </si>
  <si>
    <t>F2 : โรงพยาบาลแก่งกระจาน</t>
  </si>
  <si>
    <t>KPI CKD 2.3 การชะลอความเสื่อมของไต ผู้ป่วยมีอัตราการลดลงของ eGFR &lt; 4 ml/min/1.73 m2/yr เขตสุขภาพที่ 5 จังหวัดเพชรบุรี ปี 2558</t>
  </si>
  <si>
    <t> KPI CKD 2.3 การชะลอความเสื่อมของไต ผู้ป่วยมีอัตราการลดลงของ eGFR &lt; 4 ml/min/1.73 m2/yr เขตสุขภาพที่ 5 จังหวัดเพชรบุรี ปี 2557</t>
  </si>
  <si>
    <t>เขต59</t>
  </si>
  <si>
    <t>จว 55</t>
  </si>
  <si>
    <t>จว 56</t>
  </si>
  <si>
    <t>มรณบัตร</t>
  </si>
  <si>
    <t>hdc</t>
  </si>
  <si>
    <t>เทอม 2 ก่อน (ตค-ธค)</t>
  </si>
  <si>
    <t>เทอม 1(พค-กค)</t>
  </si>
  <si>
    <t>hdc 8 พย 59</t>
  </si>
  <si>
    <t xml:space="preserve">F32, F33, F34.1, F38 และ F39 </t>
  </si>
  <si>
    <t>KPI เขต ร้อยละของผู้ป่วยโรคซึมเศร้า/โรคจิต เข้าถึงบริการไม่น้อยกว่า 31% ปี 2559</t>
  </si>
  <si>
    <t>A หมายถึง จำนวนผู้ป่วยโรคซึมเศร้าที่เข้าถึงบริการ </t>
  </si>
  <si>
    <t>B หมายถึง จำนวนผู้ป่วยโรคซึมเศร้าคาดประมาณจากความชุกที่ได้จากการสำรวจ</t>
  </si>
  <si>
    <t>รวม</t>
  </si>
  <si>
    <t>หมายเหตุ :: เป้าหมายคือประชากรไทยอายุ 15 ปีขึ้นไปคูณด้วยอัตราความชุก </t>
  </si>
  <si>
    <t> KPI เขต ร้อยละของผู้ป่วยโรคซึมเศร้า/โรคจิต เข้าถึงบริการไม่น้อยกว่า 31% เขตสุขภาพที่ 5 ปี 2559</t>
  </si>
  <si>
    <t>KPI เขต ร้อยละของผู้ป่วยโรคซึมเศร้า/โรคจิต เข้าถึงบริการไม่น้อยกว่า 31% เขตสุขภาพที่ 5 จังหวัดเพชรบุรี ปี 2557</t>
  </si>
  <si>
    <t>เพชรบุรี 57</t>
  </si>
  <si>
    <t> KPI เขต ร้อยละของผู้ป่วยโรคซึมเศร้า/โรคจิต เข้าถึงบริการไม่น้อยกว่า 31% เขตสุขภาพที่ 5 จังหวัดเพชรบุรี ปี 2558</t>
  </si>
  <si>
    <t>ปี58</t>
  </si>
  <si>
    <t>ปี 58</t>
  </si>
  <si>
    <t>ความครอบคลุมของการได้รับวัคซีนพื้นฐานในเด็กอายุครบ 1 ปี(BCG- MMR) โดยเป็นเด็กในพื้นที่รับผิดชอบของสถานบริการ</t>
  </si>
  <si>
    <t>DTP-HB3 ≥ 90</t>
  </si>
  <si>
    <t>MMR1 ≥ 95</t>
  </si>
  <si>
    <t>ความครอบคลุมของเด็กอายุครบ 1 ปีที่ได้รับวัคซีน BCG ,HBV1,DTP-HBV3,โปลิโอ3, MMR1 รายไตรมาส ปี 2559</t>
  </si>
  <si>
    <t>B หมายถึง จำนวนเด็กอายุครบ 1 ปี ที่อาศัยอยู่จริงในพื้นที่รับผิดชอบทั้งหมด ในงวดที่รายงาน จากแฟ้ม Person ตามมาตรฐานโครงสร้าง 43 แฟ้ม (สถานะการอยู่อาศัย Type area = 1, 3)</t>
  </si>
  <si>
    <t>A หมายถึง จำนวนเด็กอายุครบ 1ปีในงวดที่รายงานที่่ได้รับวัคซีน BCG,HBV1,DTP-HBV3,โปลิโอ3,MMR1 ทั้งหมด</t>
  </si>
  <si>
    <t>ไตรมาส1</t>
  </si>
  <si>
    <t>ไตรมาส2</t>
  </si>
  <si>
    <t>ไตรมาส3</t>
  </si>
  <si>
    <t>ไตรมาส4</t>
  </si>
  <si>
    <t>Bรวม</t>
  </si>
  <si>
    <t>BCG</t>
  </si>
  <si>
    <t>HBV1</t>
  </si>
  <si>
    <t>DTP-HB3</t>
  </si>
  <si>
    <t>โปลิโอ3</t>
  </si>
  <si>
    <t>MMR1</t>
  </si>
  <si>
    <t>Bไตรมาส1</t>
  </si>
  <si>
    <t>Bไตรมาส2</t>
  </si>
  <si>
    <t>Bไตรมาส3</t>
  </si>
  <si>
    <t>Bไตรมาส4</t>
  </si>
  <si>
    <t>%</t>
  </si>
  <si>
    <t>รหัสพื้นที่ไม่ถูกต้อง</t>
  </si>
  <si>
    <t>รหัสพื้นที่ไม่ถูกต้อง* หมายถึง รหัสที่อยู่ของบุคคล/ที่อยู่ของสถานบริการ ไม่ตรงตามรหัสที่อยู่ของมหาดไทย กรุณาให้แอดมินระดับสสจ.ตรวจสอบ รหัสที่อยู่ในแฟ้ม village , home ,chospital ให้ตรงตามกับรหัสที่อยู่ของมหาดไทย </t>
  </si>
  <si>
    <t>รายงานความครอบคลุมวัคซีน </t>
  </si>
  <si>
    <t>เป้าหมาย = เด็กที่เกิดตามเดือนในไตรมาสนั้นๆ และอายุครบตามเป้าหมาย </t>
  </si>
  <si>
    <t>ผลงาน = เด็กตามเป้าหมายที่ได้รับวัคซีนนั้นๆแล้ว โดยดูที่การได้รับเป็นสำคัญ ซึ่งหากได้รับแล้วจะถือว่าเป็นผลงานไม่ว่าปัจจุบันจะถึงเวลาประเมินหรือไม่ </t>
  </si>
  <si>
    <t>เพื่อประโยชน์ในการติดตามมารับวัคซีนให้ครบตามเป้าหมาย สิ่งสำคัญต้องดูอายุและเกณฑ์การได้รับวัคซีนเป็นหลัก</t>
  </si>
  <si>
    <t> ความครอบคลุมของเด็กอายุครบ 1 ปีที่ได้รับวัคซีน BCG ,HBV1,DTP-HBV3,โปลิโอ3, MMR1 รายไตรมาส เขตสุขภาพที่ 5 ปี 2559</t>
  </si>
  <si>
    <t>หมายเหตุ :: รายงานความครอบคลุมวัคซีน </t>
  </si>
  <si>
    <t>เพื่อประโยชน์ในการติดตามมารับวัคซีนให้ครบตามเป้าหมาย สิ่งสำคัญต้องดูอายุและเกณฑ์การได้รับวัคซีนเป็นหลัก </t>
  </si>
  <si>
    <t>ความครอบคลุมของเด็กอายุครบ 1 ปีที่ได้รับวัคซีน BCG ,HBV1,DTP-HBV3,โปลิโอ3, MMR1 รายไตรมาส เขตสุขภาพที่ 5 จังหวัดเพชรบุรี ปี 2557</t>
  </si>
  <si>
    <t>ความครอบคลุมของเด็กอายุครบ 1 ปีที่ได้รับวัคซีน BCG ,HBV1,DTP-HBV3,โปลิโอ3, MMR1 รายไตรมาส เขตสุขภาพที่ 5 จังหวัดเพชรบุรี ปี 2558</t>
  </si>
  <si>
    <t>ความครอบคลุมของเด็กอายุครบ 1 ปีที่ได้รับวัคซีน BCG ,HBV1,DTP-HBV3,โปลิโอ3, MMR1 รายไตรมาส เขตสุขภาพที่ 5 จังหวัดเพชรบุรี ปี 2559</t>
  </si>
  <si>
    <t>ร้อยละของเด็กอายุ 0-5 ปี สูงดีสมส่วน และส่วนสูงเฉลี่ยที่อายุ 5 ปี เขตบริการสุขภาพที่ 5 จังหวัดเพชรบุรี ปีงบประมาณ 2559</t>
  </si>
  <si>
    <t>B หมายถึง จ่านวนเด็กอายุ 0-5 ปีที่ชั่งน้่าหนักและวัดส่วนสูงทั้งหมด</t>
  </si>
  <si>
    <t>A หมายถึง จ่านวนเด็กอายุ 0-5 ปีสูงดีสมส่วน</t>
  </si>
  <si>
    <t>รวมทั้งปีงบประมาณ</t>
  </si>
  <si>
    <t>ร้อยละ</t>
  </si>
  <si>
    <t>ชาย</t>
  </si>
  <si>
    <t>หญิง</t>
  </si>
  <si>
    <t>วัดส่วนสูง</t>
  </si>
  <si>
    <t>ผลรวมส่วนสูง</t>
  </si>
  <si>
    <t>ส่วนสูงเฉลี่ย</t>
  </si>
  <si>
    <t>48.92 </t>
  </si>
  <si>
    <t>109.59 </t>
  </si>
  <si>
    <t>108.89 </t>
  </si>
  <si>
    <t>47.62 </t>
  </si>
  <si>
    <t>109.57 </t>
  </si>
  <si>
    <t>108.83 </t>
  </si>
  <si>
    <t>51.08 </t>
  </si>
  <si>
    <t>109.45 </t>
  </si>
  <si>
    <t>108.69 </t>
  </si>
  <si>
    <t>48.49 </t>
  </si>
  <si>
    <t>109.97 </t>
  </si>
  <si>
    <t>109.26 </t>
  </si>
  <si>
    <t>48.59 </t>
  </si>
  <si>
    <t>109.32 </t>
  </si>
  <si>
    <t>108.70 </t>
  </si>
  <si>
    <t>ประเมินจากแฟ้ม NUTRITION </t>
  </si>
  <si>
    <t>- 1 คน หากมีการชั่งน้ำหนักวัดส่วนสูงเกิน 1 ครั้งต่อไตรมาส จะยึดค่าน้ำหนักและส่วนสูงครั้งสุดท้ายของไตรมาส </t>
  </si>
  <si>
    <t>- 1 คน หากมีการชั่งน้ำหนักวัดส่วนสูง ในหลายไตรมาสจะนับให้ทุกไตรมาสๆมาสละ 1 ครั้ง </t>
  </si>
  <si>
    <t>สรุปตัดความซ้ำซ้อนด้วย HOSPCODE,PID,ไตรมาส </t>
  </si>
  <si>
    <t>ค่าน้ำหนักต้องอยู่ในช่วง 0.1 ถึง 50 กก. </t>
  </si>
  <si>
    <t>ค่าส่วนสูงต้องอยู่ในช่วง 40 ถึง 150 ซม. </t>
  </si>
  <si>
    <t>สัญชาติ ไทย </t>
  </si>
  <si>
    <t>วันที่ประมวลผล :: 15 พฤศจิกายน 2559</t>
  </si>
  <si>
    <t>B หมายถึง จ่านวนเด็กอายุ 0-5 ปีที่ชั่งน้ำหนักและวัดส่วนสูงทั้งหมด</t>
  </si>
  <si>
    <t>ร้อยละของเด็กอายุ 0-5 ปี สูงดีสมส่วน และส่วนสูงเฉลี่ยที่อายุ 5 ปี ปีงบประมาณ 2559</t>
  </si>
  <si>
    <t>47.77 </t>
  </si>
  <si>
    <t>46.76 </t>
  </si>
  <si>
    <t>109.36 </t>
  </si>
  <si>
    <t>108.76 </t>
  </si>
  <si>
    <t>48.46 </t>
  </si>
  <si>
    <t>109.30 </t>
  </si>
  <si>
    <t>48.10 </t>
  </si>
  <si>
    <t>109.55 </t>
  </si>
  <si>
    <t>108.95 </t>
  </si>
  <si>
    <t>47.80 </t>
  </si>
  <si>
    <t>109.58 </t>
  </si>
  <si>
    <t>108.93 </t>
  </si>
  <si>
    <t>วันที่ประมวลผล :: 18 พฤศจิกายน 2559</t>
  </si>
  <si>
    <t>ร้อยละของเด็กอายุ 0-5 ปี สูงดีสมส่วน และส่วนสูงเฉลี่ยที่อายุ 5 ปี เขตสุขภาพที่ 5 ปีงบประมาณ 2559</t>
  </si>
  <si>
    <t>49.09 </t>
  </si>
  <si>
    <t>109.29 </t>
  </si>
  <si>
    <t>48.27 </t>
  </si>
  <si>
    <t>110.02 </t>
  </si>
  <si>
    <t>109.33 </t>
  </si>
  <si>
    <t>50.08 </t>
  </si>
  <si>
    <t>109.83 </t>
  </si>
  <si>
    <t>109.11 </t>
  </si>
  <si>
    <t>49.08 </t>
  </si>
  <si>
    <t>110.12 </t>
  </si>
  <si>
    <t>109.47 </t>
  </si>
  <si>
    <t>49.01 </t>
  </si>
  <si>
    <t>109.88 </t>
  </si>
  <si>
    <t>109.19 </t>
  </si>
  <si>
    <t>hdc 18 พย 59</t>
  </si>
  <si>
    <t>HDC นอก 43 แฟ้ม</t>
  </si>
  <si>
    <t>ปีงบ60-62 ร้อยละของ รพ.ระดับ M1 ขึ้นไป ผ่านเกณฑ์การประเมิน การคลอดมาตรฐาน</t>
  </si>
  <si>
    <t xml:space="preserve">ไตรมาส 4 </t>
  </si>
  <si>
    <t>ระยะเวลาการประเมิน</t>
  </si>
  <si>
    <t>แบบสำรวจ CE</t>
  </si>
  <si>
    <t>อื่นๆ</t>
  </si>
  <si>
    <t>ปี 57</t>
  </si>
  <si>
    <t>เด็กอายุ 9, 18, 30 และ 42 เดือน ทั้งหมดในเขตรับผิดชอบที่ได้จากการส่ารวจและมีเด็กอยู่จริง</t>
  </si>
  <si>
    <t>78.2 
Denver II</t>
  </si>
  <si>
    <t>78.4 (DSPM สตป. 
คัดกรองในเด็ก 42 ด.
และไม่ได้ติดตาม)</t>
  </si>
  <si>
    <t>90.6 (DSPM สตป.คัดกรอง
ในเด็ก 9 18 30 42 ด.
และรวมติดตาม)</t>
  </si>
  <si>
    <t>จ่านวนเด็กอายุ 9,18,30 และ 42 เดือน ผลการตรวจคัดกรองพัฒนาการครั้งแรกผ่านครบ 5 ด้านและผลการตรวจคัดกรองซ้ำผ่านครบ 5 ด้าน</t>
  </si>
  <si>
    <t>1.ประกาศนโยบายเด็กปฐมวัยสูงดีสมส่วน
2.จัดทำและสนับสนุนเครื่อมือ
3.ประชุมการดำเนินงาน สสจ
4.สื่อสารความสำคัญสูงดีสมส่วน</t>
  </si>
  <si>
    <t>เด็กอายุ 0-5 ปี
1) สถานบริการสาธารณสุขทุกแห่ง (คลินิกเด็กดี)
2) หมู่บ้าน
3) ศูนย์เด็กเล็ก</t>
  </si>
  <si>
    <t>1) เด็กอายุ 0-5 ปี ปีละ 4 ครั้ง คือ 
   ไตรมาส 1, 2, 3 และ 4
2) ส่ารวจภาวะการเจริญเติบโตเด็กอายุ 0-5 ปี 
  ทุกๆ 3 ปี</t>
  </si>
  <si>
    <t>HDC ปี 58</t>
  </si>
  <si>
    <r>
      <t>2. โครงการพัฒนาและสร้างเสริมศักยภาพ</t>
    </r>
    <r>
      <rPr>
        <b/>
        <sz val="14"/>
        <color theme="1"/>
        <rFont val="TH SarabunPSK"/>
        <family val="2"/>
      </rPr>
      <t>คนไทยกลุ่มวัยเรียนและวัยรุ่น</t>
    </r>
  </si>
  <si>
    <t>ทุกจังหวัดมีเครือข่ายบริการกระตุ้น
พัฒนาการเด็กพัฒนาการล่าช้า
อย่างน้อยร้อยละ 50 ไตรมาส 4</t>
  </si>
  <si>
    <t>กรมสุขภาพจิต ปี 59</t>
  </si>
  <si>
    <t>มาจาก Temp</t>
  </si>
  <si>
    <t>ปี 59</t>
  </si>
  <si>
    <t>ปีละ 2 ครั้ง โดยเก็บข้อมูล 2 ภาคเรียน 
ภาคเรียนที่ 1 ระยะเวลาชั่ง นน. 2 ด. (พ.ค., มิ.ย.)
พื้นที่ลงข้อมูล 3 เดือน คือ พ.ค., มิ.ย., ก.ค.
ส่วนกลางตัดข้อมูลรายงาน ณ วันที่ 1 ส.ค.
ภาคเรียนที่ 2 ระยะชั่งน้ำหนัก 2 เดือน (ต.ค., พ.ย.)
พื้นที่ลงข้อมูล 3 เดือน คือ ต.ค., พ.ย., ธ.ค.
ส่วนกลางจะตัดข้อมูลรายงาน ณ วันที่ 1 ม.ค.</t>
  </si>
  <si>
    <t>1.เด็กวัยเรียน หมายถึง เด็กที่มีอายุตั้งแต่ 6 ปี จนถึง 14 ปี (โดยเริ่มนับตั้งแต่อายุ 6 ปีเต็ม 
– 14 ปี 11 เดือน 29 วัน)
2.จ่านวนเด็กอายุ 6-14 ปีที่ชั่งน้ำหนักและวัดส่วนสูงทั้งหมด</t>
  </si>
  <si>
    <t>ขั้นตอนที่ 1-3.1 (ภาค 2 ปีกศ.59)
1 จว.ตั้งคณะกรรมการและท่าแผนการส่งเสริม ควบคุม ป้องกัน และแก้ไขปัญหาทุพโภชนาการในเด็กวัยเรียนระดับเขต ระดับ จว.โดย PM จังหวัด
2.จังหวัดมีฐานข้อมูลภาวะโภชนาการของเด็กวัยเรียนทุกระดับ และน่าข้อมูล
ไปใช้ในการจัดการปัญหาในพื้นที่ทุกระดับ
สถานการณ์ภาวะโภชนาการ ปีละ 2 ครั้ง
3.1 จังหวัดมีการชั่งน้ำหนัก วัดส่วนสูง เพื่อเปรียบเทียบภาวะโภชนาการและคัดกรองเด็กกลุ่มเสี่ยง</t>
  </si>
  <si>
    <t>1.ร้อยละ 10 ของจังหวัดมีการ
ถ่ายระดับเรื่องนโยบาย เด็กปฐมวัย สูงดีสมส่วนให้หน่วยงาน สธ.ทุกระดับและบุคลากร สธ.ทุกคนรับทราบ
2.สื่อสารความส่าคัญของเด็กสูงดีสมส่วน</t>
  </si>
  <si>
    <t xml:space="preserve">lag : 1) ร้อยละของ Healthy Ageing </t>
  </si>
  <si>
    <t>Lag : 1) อัตราตายจากโรคมะเร็งตับ</t>
  </si>
  <si>
    <t>ขั้นตอนที่ 3.2, 4 และ 5
3.2 รายงานรอบ 1 โดยน่าเข้าข้อมูล ช่วง 3 เดือน คือ ต.ค.,พ.ย., ธ.ค. ภาคเรียนที่ 2 ปีการศึกษา 2559 ส่งสรุปผลภาวะโภชนาการมายังสนย. ส่วนกลางจะตัดข้อมูล 1 ม.ค. 2560
4..............
5.จังหวัดมีรายงาน  5.1 สถานการณ์ภาวะโภชนาการ ผอม อ้วน เตี้ย สูงสมส่วน
5.2 จ่านวนนักจัดการน้ำหนักในเด็กวัยเรียน (Smart Kids Coacher)
(ครูข.) และแกนน่านักเรียนด้านการจัดการน้่าหนักในเด็กวัยเรียน
(Smart Kids Leader)</t>
  </si>
  <si>
    <t xml:space="preserve">ขั้นตอนที่ 3.3 (ภาค 1 ปีกศ.60) และ 5
3.3 รายงานรอบที่ 2 โดยน่าเข้าข้อมูลสถานการณ์ในช่วง 3 เดือน คือ พ.ค., มิ.ย., ก.ค. ในภาคเรียนที่ 1 ปีการศึกษา 2560 และส่งสรุปผลภาวะ
โภชนาการมายังสนย. ส่วนกลางจะตัดข้อมูลรายงาน ณ วันที่ 1 ส.ค. 2560
5..........................
</t>
  </si>
  <si>
    <t>ขั้นตอนที่ 4
4 จังหวัดด่าเนินการ 4.1 การจัดการปัญหาภาวะทุพโภชนาการ (ผอม อ้วน เตี้ย)
4.2 การส่งเสริมให้เด็กมีส่วนสูงระดับดี และรูปร่างสมส่วน
4.3 คัดกรอง ส่งต่อ เด็กอ้วนกลุ่มเสี่ยง โดยการตรวจ obesity sign จาก
สถานศึกษา สถานบริการสาธารณสุข (service plan) คลินิก DPAC
ติดตามและรายงานผล  4.4 รายงานตามระบบ</t>
  </si>
  <si>
    <t>6-14 สูงดีสมส่วน 64</t>
  </si>
  <si>
    <t>กลุ่มอายุ 0-12 ปี หมายถึง กลุ่มเด็กเล็ก ปฐมวัยและนักเรียนประถมศึกษาทั้งที่ปกติและมีความพิการ</t>
  </si>
  <si>
    <t>ทะเบียนราษฎร์</t>
  </si>
  <si>
    <t>จ่านวนการคลอดมีชีพโดยหญิงอายุ 15 – 19 ปี (จากทะเบียนเกิด)</t>
  </si>
  <si>
    <t>จ่านวนหญิงอายุ 15 – 19 ปี ทั้งหมด
(จ่านวนประชากรกลางปีจากฐานข้อมูลทะเบียนราษฎร์)</t>
  </si>
  <si>
    <t>ปี 57 เท่ากับ 47.9
ปี 58 เท่ากับ 44.3</t>
  </si>
  <si>
    <t>ประชานชนวัยทางาน หมายถึง ประชาชนอายุ 18 ปี– 59 ปี 11 เดือน 29 วัน</t>
  </si>
  <si>
    <t>ดัชนีมวลกายปกติ หมายถึง 
น้ำหนักเหมาะสมกับส่วนสูง โดยมีค่าดัชนีมวลกาย 
อยู่ในช่วง 18.5-22.9 กก./ตรม.</t>
  </si>
  <si>
    <t>1.ส่วนกลาง ประสาน จัดทำคู่มือ ประชุมชี้แจง
2.ประเมินจาก HDC</t>
  </si>
  <si>
    <t>1.ร้อยละ 60 จังหวัดด่าเนินงานตามแนวทาง/มาตรการ
2.ประเมินจาก HDC</t>
  </si>
  <si>
    <t>1.ร้อยละ 100 จังหวัดด่าเนินงาน
ตามแนวทาง/มาตรการ
2.ประเมินจาก HDC</t>
  </si>
  <si>
    <t>วัยผู้ใหญ่และสูงอายุ อายุตั้งแต่ 15 ปีขึ้นไป ประชากรกลุ่มตัวอย่างที่ส่ารวจ</t>
  </si>
  <si>
    <t>กลุ่มตัวอย่างที่มีกิจกรรมทางกายเพียงพอต่อสุขภาพ</t>
  </si>
  <si>
    <t>เริ่มแผนด่าเนินการคัดกรอง</t>
  </si>
  <si>
    <t>ด่าเนินการคัดกรอง ร้อยละ 50</t>
  </si>
  <si>
    <t>ด่าเนินการคัดกรองครบถ้วน</t>
  </si>
  <si>
    <t>ผู้สูงอายุทุกคน (ผู้ที่มีอายุ 60 ปี บริบูรณ์ขึ้นไป) ที่ได้รับการประเมินสมรรถนะผู้สูงอายุเพื่อการดูแล</t>
  </si>
  <si>
    <t>ประเมินปี 62 
ร้อยละ 82</t>
  </si>
  <si>
    <t>พัฒนาแนวทางการมีกิจกรรมทางกาย, การลดพฤติกรรมเนือยนิ่ง, การใช้พลังงาน ในคนไทย กลุ่มวัย กลุ่มอาชีพ
- พัฒนาแนวทางการบริหารจัดการส่งเสริมกิจกรรมทางกายในองค์การปกครองส่วนท้องถิ่น
- พัฒนายุทธศาสตร์การส่งเสริมกิจกรรมทางกายระดับชาติ
- ชี้ทิศการวิจัยกิจกรรมทางกายของประเทศ ร่วมกับศูนย์วิจัยกิจกรรมทางกาย
- ผลักดันวาระกิจกรรมทางกายในระดับภูมิภาค และโลก</t>
  </si>
  <si>
    <t xml:space="preserve"> -ได้แนวทางการมีกิจกรรมทางกายฯ
- ได้แนวทางส่งเสริมกิจกรรมทางกาย
ในองค์การปกครองส่วนท้องถิ่น และได้ต้นแบบการบริหารจัดการการส่งเสริมกิจกรรมทางกายในองค์การปกครองส่วนท้องถิ่น ศูนย์อนามัยเขต
ละ 1 แห่ง
- ได้แผนยุทธศาสตร์การส่งเสริมกิจกรรมทางกายระดับชาติ
- ผลักดันวาระกิจกรรมทางกายในระดับภูมิภาค และโลก</t>
  </si>
  <si>
    <t>ไตรมาสที่ 1 (รอบ 3 เดือน) 
ทุกหน่วยงานด่าเนินการตามขั้นตอนที่ 1 ได้</t>
  </si>
  <si>
    <t>ไตรมาสที่ 2 (รอบ 6 เดือน) ทุกหน่วยงานด่าเนินการตามขั้นตอนที่ 2 และ 3 ได้</t>
  </si>
  <si>
    <t>ไตรมาสที่ 3 (รอบ 9 เดือน) ทุกหน่วยงานด่าเนินการตามขั้นตอนที่ 4 ได้</t>
  </si>
  <si>
    <t>ไตรมาสที่ 4 (รอบ 12 เดือน) ทุกหน่วยงานด่าเนินการตามขั้นตอนที่ 5 ได้ (ร้อยละ 80)</t>
  </si>
  <si>
    <t>ร้อยละ 85</t>
  </si>
  <si>
    <t>จ่านวนผู้ป่วยวัณโรครายใหม่และกลับเป็นซ้ำ ที่ขึ้นทะเบียน ตค 58-กย 59 และครบรอบรายงานสิ้นเดือน กย 60 โดยมีผลการรักษาหาย(Cured) รวมกับรักษาครบ (Completed)</t>
  </si>
  <si>
    <t>จ่านวนผู้ป่วยวัณโรครายใหม่และกลับเป็นซ้ำ ที่ขึ้นทะเบียนตั้งแต่ ตค 58–กย 59 และครบรอบรายงานสิ้น กย 59</t>
  </si>
  <si>
    <t>แบบฟอร์ม TB08 ผ่านระบบข้อมูลอิเล็กทรอนิกวัณโรครายบุคคล (TBCM)</t>
  </si>
  <si>
    <t>จ่านวนกลุ่มประชากรหลักที่เข้าถึงบริการป้องกันเชิงรุก จ่าแนกรายกลุ่มประชากร
(จ่านวน MSM &amp;TG ,SW,PWID) รายจังหวัด</t>
  </si>
  <si>
    <t>คาดประมาณจ่านวนประชากรของกลุ่มประชากรหลัก รายจังหวัด
ของแต่ละกลุ่มประขากร</t>
  </si>
  <si>
    <t>ผลการด่าเนินงาน 85 %</t>
  </si>
  <si>
    <t>ปี 57 เท่ากับ 61
ปี 58 เท่ากับ 65
Baseline เท่ากับ 53</t>
  </si>
  <si>
    <t>จ่านวนเด็กอายุต่ากว่า 15 ปีที่เสียชีวิตจากการจมน้่า W65-W74</t>
  </si>
  <si>
    <t>จ่านวนประชากรกลางปีของเด็ก อายุต่ากว่า 15 ปี</t>
  </si>
  <si>
    <t>ปี 57 เท่ากับ 6.8
ปี 58 เท่ากับ 5.9
BaseLine เท่ากับ 5.9</t>
  </si>
  <si>
    <t>จ่านวนผู้เสียชีวิตจากอุบัติเหตุทางถนน(V01-V89) ทั้งหมดปีงบประมาณปัจจุบัน</t>
  </si>
  <si>
    <t>ลดลง 30% จากปี2554 ไม่เกิน 24.49 ต่อ
ประชากรแสนคนในปี 2560 ขอใช้เป้าหมาย 18 ต่อประชากรแสนคน</t>
  </si>
  <si>
    <t>ปี 57 เท่ากับ 19,453
29.95</t>
  </si>
  <si>
    <t>ผู้ป่วยที่ได้รับการวินิจฉัยครั้งแรกจากแพทย์ว่าป่วยจากโรคความดันโลหิตสูงในทุกกลุ่ม
อายุ (รหัสโรค ICD10 = I10 – I15)</t>
  </si>
  <si>
    <t>ผู้ป่วยที่ได้รับการวินิจฉัยครั้งแรกจากแพทย์ว่าป่วยจากโรคเบาหวานในทุกกลุ่มอายุ
(รหัสโรค ICD10 = E10-E14)</t>
  </si>
  <si>
    <t>ลดจ่านวนผู้ป่วยโรคความดันโลหิตสูงรายใหม่ ร้อยละ 2.5 ต่อปี เทียบกับปีงบ 59 ใช้ข้อมูล ณ วันที่ 31 สิงหาคม ของปีงบที่วิเคราะห์</t>
  </si>
  <si>
    <t>2.ลดจ่านวนผู้ป่วยโรคเบาหวานรายใหม่ ร้อยละ 5.0 ต่อปี เทียบกับปีงบประมาณ 2559 เทียบกับปีงบ 59 ใช้ข้อมูล ณ วันที่ 31 สิงหาคม ของปีงบที่วิเคราะห์</t>
  </si>
  <si>
    <t>จ่านวนผู้ป่วยที่ได้รับการวินิจฉัยครั้งแรกจากแพทย์ว่าป่วยจากโรคความดันโลหิตสูงในทุกกลุ่มอายุ ในปีงบ 60</t>
  </si>
  <si>
    <t>จ่านวนผู้ป่วยที่ได้รับการวินิจฉัยครั้งแรกจากแพทย์ว่าป่วยจากโรคเบาหวานในทุกกลุ่มอายุ ในปีงบ60
วัดผลลัพธ์อัตราผู้ป่วยรายใหม่โดยประเมินผลปีละ 1 ครั้ง ในรอบ 12 เดือน</t>
  </si>
  <si>
    <t>มีแผนบูรณาการด่าเนินงานอาหารปลอดภัยตลอดห่วงโซ่
ระดับจังหวัด
 -ด่าเนินการตามแผนการด่าเนินงานไม่น้อยกว่า
ร้อยละ 30 ของแผน
 -รายงาน ความก้าวหน้าการด่าเนินงานของ
หน่วยงานในเขตบริการสุขภาพ ผ่านกลไกคณะ
อนุกรรม การคุ้มครองผู้บริโภค ด้านผลิตภัณฑ์
สุขภาพระดับเขต</t>
  </si>
  <si>
    <t xml:space="preserve"> -ด่าเนินการตามแผนการด่าเนินงานไม่น้อยกว่าร้อยละ65 ของแผน
 -รายงานความก้าวหน้าการด่าเนินงานของหน่วยงานในเขต
บริการสุขภาพ ผ่านกลไกคณะอนุกรรมการคุ้มครอง
ผู้บริโภค ด้านผลิตภัณฑ์สุขภาพระดับเขต</t>
  </si>
  <si>
    <t xml:space="preserve"> -ด่าเนินการตามแผนการด่าเนินงาน
ร้อยละ 100 ของแผน
 -รายงาน ความก้าวหน้าการด่าเนินงานของ
หน่วยงานในเขตบริการสุขภาพ ผ่านกลไกคณะ
อนุกรรม การคุ้มครองผู้บริโภค ด้าน
ผลิตภัณฑ์สุขภาพระดับเขต</t>
  </si>
  <si>
    <t xml:space="preserve"> -รายงานความก้าวหน้าการด่าเนินงานของ
หน่วยงานในเขตบริการสุขภาพ ผ่าน
กลไกคณะอนุกรรมการคุ้มครองผู้บริโภค
ด้านผลิตภัณฑ์สุขภาพระดับเขต
 -ประสานและส่งต่อข้อมูลผลการ
ด่าเนินงานให้หน่วยงานที่เกี่ยวข้องในจังหวัด</t>
  </si>
  <si>
    <t>จ่านวนผู้บริโภคมีพฤติกรรมการบริโภคผลิตภัณฑ์สุขภาพที่ถูกต้อง</t>
  </si>
  <si>
    <t>จ่านวนผู้บริโภคที่ส่ารวจทั้งหมด (ในระยะ 5 ปี แรก ส่านักงานคณะกรรมการอาหารและยาด่าเนินการกับกลุ่มผู้บริโภคที่มีอายุตั้งแต่ 11 – 60 ปีขึ้นไป)</t>
  </si>
  <si>
    <t>≤ ร้อยละ 18</t>
  </si>
  <si>
    <t>1. ประชาสัมพันธ์และเผยแพร่ความรู้
2. ประเมินพฤติกรรมผู้บริโภคด้านผลิตภัณฑ์อาหาร</t>
  </si>
  <si>
    <t>จ่านวนประชากรทั้งหมดอายุ 15 ปีขึ้นไปประชากรไทย อายุ 15-70 ปี</t>
  </si>
  <si>
    <t xml:space="preserve">จ่านวนผู้สูบบุหรี่อายุ 15 ปีขึ้นไปผู้ที่บริโภคยาสูบภายในรอบ 12 เดือนที่ผ่านมา ทั้งชายและหญิง
</t>
  </si>
  <si>
    <t>ปี 57 เท่ากับ 21.4
ปี 58 เท่ากับ 20.7
Baseline 21.4</t>
  </si>
  <si>
    <t>1.สัญลักษณ์โภชนาการอย่างง่าย
1.1 (ร่าง) เกณฑ์สัญลักษณ์โภชนาการ
ส่าหรับกลุ่มอาหารที่มีขอบข่าย ดังนี้
1) อาหารกึ่งส่าเร็จรูป 2) ขนมขบเคี้ยว
รวมถึงผลิตภัณฑ์ OTOPs
1.2 ได้คู่มือหรือสื่อสิ่งพิมพ์ ประชาสัมพันธ์
2. ฉลากอาหารแบบจีดีเอ
2.1ได้ (ร่าง) ประกาศสธ.อาหารที่ต้องแสดงฉลากโภชนาการและค่าพลังงาน น้่าตาล ไขมันและโซเดียม แบบ GDA</t>
  </si>
  <si>
    <t>1.สัญลักษณ์โภชนาการอย่างง่าย
1.1 ได้ (ร่าง) เกณฑ์สัญลักษณ์โภชนาการส่าหรับกลุ่มอาหารที่มี
ขอบข่าย ได้แก่ ไอศกรีม
2. ฉลากอาหารแบบจีดีเอ
2.1 ประชาพิจารณ์ 
(ร่าง) ประกาศ สธ.อาหารที่ต้องแสดงฉลากโภชนาการและ
ค่าพลังงาน น้่าตาล  ไขมันและโซเดียม แบบจีดีเอ
3. ประชาสัมพันธ์และเผยแพร่ความรู้</t>
  </si>
  <si>
    <t>1.สัญลักษณ์โภชนาการอย่างง่าย
1.1 ได้ (ร่าง)เกณฑ์สัญลักษณ์โภชนาการ
ส่าหรับกลุ่มอาหารที่มีขอบข่าย ดังนี้
1) ผลิตภัณฑ์โฮลเกรน 2) น้่ามันและไขมัน
2. ฉลากอาหารแบบจีดีเอ
2.1 เสนอ (ร่าง) ประกาศสธ.อาหารที่ต้องแสดงฉลากโภชนาการและค่าพลังงานน้่าตาล ไขมันและโซเดียมแบบจีดีเอ ต่อคณะกรรมการอาหาร
3. ประชาสัมพันธ์และเผยแพร่ความรู้</t>
  </si>
  <si>
    <t>จ่านวนประชากรกลางปี อายุ 15 ปี ขึ้นไป</t>
  </si>
  <si>
    <t>รายงานผลการจ่าหน่ายเครื่องดื่มแอลกอฮอล์
ในประเทศ ปริมาณผลิตสุราพื้นเมือง และปริมาณ
น่าเข้าเครื่องดื่มแอลกอฮอล์จากกรมสรรพสามิต</t>
  </si>
  <si>
    <t>ปี 57 เท่ากับ 6.91
ปี 58 เท่ากับ 6.95</t>
  </si>
  <si>
    <t>จ่านวนผู้ป่วยยาเสพติดที่เข้ารับการบ่าบัดรักษาและหยุดเสพต่อเนื่องเป็นระยะเวลา
3 เดือนหลังจ่าหน่ายจากการบ่าบัดรักษา</t>
  </si>
  <si>
    <t>จ่านวนผู้ป่วยยาเสพติดที่เข้ารับการบ่าบัดรักษาและได้รับการจ่าหน่ายตามเกณฑ์ที่
ก่าหนด</t>
  </si>
  <si>
    <t>N/A</t>
  </si>
  <si>
    <t>ปี 57 เท่ากับ 87.26
ปี 58 เท่ากับ 87.75
ปี 59 เท่ากับ 92.09 
จาก บสต</t>
  </si>
  <si>
    <t>จ่านวนผลิตภัณฑ์สุขภาพที่ได้มาตรฐานตามเกณฑ์ที่ก่าหนด</t>
  </si>
  <si>
    <t>จ่านวนผลิตภัณฑ์สุขภาพที่ตรวจสอบทั้งหมด</t>
  </si>
  <si>
    <t>(รายงานทุกวันที่ 20 ของ ธค, มีค, มิย, กย)
1. สรุปผลการด่าเนินงานและสถานการณ์เฝ้าระวังผลิตภัณฑ์สุขภาพ 6 เดือน
2. สื่อสารผลการวิเคราะห์ความเสี่ยงไปยังหน่วยงานที่เกี่ยวข้อง (Risk
Management) เพื่อการจัดการปัญหา
3. ด่าเนินการตามแผนเฝ้าระวังผลิตภัณฑ์สุขภาพได้ ร้อยละ 65</t>
  </si>
  <si>
    <t>(รายงานทุกวันที่ 20 ของ ธค, มีค, มิย, กย)
1. สรุปผลการด่าเนินงานและสถานการณ์เฝ้าระวัง
ผลิตภัณฑ์สุขภาพ 9 เดือน
2. สื่อสารผลการวิเคราะห์ความเสี่ยงไป
ยังหน่วยงานที่เกี่ยวข้อง (Risk Management)
เพื่อการจัดการปัญหา
3. ด่าเนินการตามแผนเฝ้าระวังผลิตภัณฑ์
สุขภาพได้ ร้อยละ 100</t>
  </si>
  <si>
    <t>(รายงานทุกวันที่ 20 ของ ธค, มีค, มิย, กย)
1. สถานการณ์ผลิตภัณฑ์สุขภาพใน
ภาพรวมทั้งประเทศ
2. ข้อเสนอเชิงนโยบายในการจัดการปัญหาด้าน
ผลิตภัณฑ์สุขภาพ
3. ถอดบทเรียนจากการด่าเนินงาน เพื่อปรับปรุง
ในปีต่อไป</t>
  </si>
  <si>
    <t>กลุ่มที่ 1 สถานพยาบาล ร้อยละ 25
กลุ่มที่ 2
สถานประกอบการเพื่อสุขภาพร้อยละ 30
เกณฑ์การประเมิน
รวมเฉลี่ยสถานพยาบาลและสถานประกอบการ
เพื่อสุขภาพ ร้อยละ27.5</t>
  </si>
  <si>
    <t>กลุ่มที่ 1 สถานพยาบาล ร้อยละ 50
กลุ่มที่ 2
สถานประกอบการเพื่อสุขภาพร้อยละ 40
เกณฑ์การประเมิน
รวมเฉลี่ยสถานพยาบาลและสถานประกอบการ
เพื่อสุขภาพ ร้อยละ 45</t>
  </si>
  <si>
    <t>กลุ่มที่ 1 สถานพยาบาล ร้อยละ 75
กลุ่มที่ 2
สถานประกอบการเพื่อสุขภาพร้อยละ50
เกณฑ์การประเมิน
รวมเฉลี่ยสถานพยาบาลและสถานประกอบการ เพื่อสุขภาพ ร้อยละ62.5</t>
  </si>
  <si>
    <t>กลุ่มที่ 1 สถานพยาบาล ร้อยละ 100
กลุ่มที่ 2
สถานประกอบการเพื่อสุขภาพร้อยละ60
เกณฑ์การประเมิน
รวมเฉลี่ยสถานพยาบาลและสถานประกอบการ เพื่อสุขภาพ ร้อยละ80</t>
  </si>
  <si>
    <t>ปี 57 เท่ากับ 100
ปี 58 เท่ากับ 100
ปี 59 เท่ากับ 100</t>
  </si>
  <si>
    <t xml:space="preserve">(รายงานทุกวันที่ 20 ของ ธค, มีค, มิย, กย)
1. คณะท่างานพัฒนาระบบการเฝ้าระวังผลิตภัณฑ์สุขภาพ
2. ทีมคุ้มครองผู้บริโภคด้านผลิตภัณฑ์สุขภาพส่วนกลาง และจังหวัด (ทีม SAT)
3. จัดท่าคู่มือการปฏิบัติงาน
4. แผนการจัดการความเสี่ยง(Risk management Plan)แบบบูรณาการภายใต้กลไกใหม่
5. แผนการเฝ้าระวังผลิตภัณฑ์สุขภาพทั้งส่วนกลางและส่วนภูมิภาค
6. ด่าเนินการตามแผนเฝ้าระวังฯได้ ร้อยละ 30
</t>
  </si>
  <si>
    <t>จ่านวนโรงพยาบาลสังกัดกระทรวงสาธารณสุขที่ด่าเนินกิจกรรม GREEN &amp; CLEAN
ตามเกณฑ์ที่ก่าหนด</t>
  </si>
  <si>
    <t>จ่านวนโรงพยาบาลสังกัดกระทรวงสาธารณสุขทั้งหมด</t>
  </si>
  <si>
    <t>1. ร้อยละ 60 ของจังหวัดด่าเนินการขับเคลื่อน และ
ประเมินโรงพยาบาลGREEN &amp; CLEAN Hospital
2. ร้อยละ 30 ของโรงพยาบาล พัฒนาได้ตาม
เกณฑ์ GREEN &amp; CLEANHospital ระดับพื้นฐาน</t>
  </si>
  <si>
    <t>1. ร้อยละ 100 ของจังหวัด
ด่าเนินการขับเคลื่อน และ
ประเมินโรงพยาบาล GREEN &amp; CLEAN
Hospital
2. ร้อยละ 75 ของโรงพยาบาล พัฒนาได้ตามเกณฑ์ GREEN &amp; CLEAN
Hospitalระดับพื้นฐาน</t>
  </si>
  <si>
    <t>ร้อยละ 80 ของจังหวัด
มีระบบจัดการปัจจัยเสี่ยง
จากสิ่งแวดล้อมและสุขภาพฯ ผ่านเกณฑ์
ระดับพื้นฐาน (ประเมินโดยศอ.)</t>
  </si>
  <si>
    <t>94.74
(72 จังหวัด)</t>
  </si>
  <si>
    <t xml:space="preserve"> /</t>
  </si>
  <si>
    <t xml:space="preserve">  /</t>
  </si>
  <si>
    <t>จ่านวนหน่วยบริการปฐมภูมิทั้งประเทศ</t>
  </si>
  <si>
    <t>ทันตสาธารณสุข</t>
  </si>
  <si>
    <t>ฟันดีไม่มีผุ หมายถึง ผู้ที่มีฟันน้ำนมหรือฟันแท้ในช่องปากที่ปกติ หรือผุและได้รับการรักษาแล้ว โดยไม่มีความจ่าเป็นต้องอุด ถอน รักษาคลองรากฟัน หรือบูรณะอื่นใดอีก (วัดที่เด็ก 12 ปี)</t>
  </si>
  <si>
    <t>แฟ้ม Dental (รอ update JHCIS version ใหม่)</t>
  </si>
  <si>
    <t>จ่านวนหน่วยบริการปฐมภูมิที่จัดบริการสุขภาพช่องปาก (รายงาน  HDC service plan ข้อ 41 จะต้องมีผลงานในข้อ 16 - 21,23-27,29-32) ผลงานครบทุกข้อ (6 กลุ่ม 14 กิจกรรม)</t>
  </si>
  <si>
    <t>มีใน HDC หัวข้อ service plan สาขาสุขภาพช่องปาก ข้อที่ 41(14 กิจกรรม) รายละเอียดดูใน Template</t>
  </si>
  <si>
    <t>1.ร้อยละ 80 จังหวัดด่าเนินงานตามแนวทาง/มาตรการ
2.ประเมินจาก HDC</t>
  </si>
  <si>
    <t>Thaihealth data center หรือ ageing app หรือ HDC เฝ้าระวัง ปี 59 จาก HDC จากสำรวจ กลุ่ม 1 เท่ากับ 92 ปี 60 เอาจาก thaihealth มากกว่า 92</t>
  </si>
  <si>
    <t>อัตราของ Healthy
Aging เพิ่มขึ้นหรือคงที่ จากปี 59 (92)</t>
  </si>
  <si>
    <t>จังหวัดมีแผนปฏิบัติการเพื่อลดปัจจัยเสี่ยงจาก
สิ่งแวดล้อม และสุขภาพฯ</t>
  </si>
  <si>
    <t>สรุปผลอัตราของ Healthy Aging เพิ่มขึ้นหรือคงที่จากปี 59 (92)</t>
  </si>
  <si>
    <t>Thaihealth</t>
  </si>
  <si>
    <t>จ่านวนผู้สูงอายุกลุ่มที่ช่วยเหลือตนเองได้ในการดำเนินกิจวัตรประจ่าวัน (Independent)</t>
  </si>
  <si>
    <t>vision 2020</t>
  </si>
  <si>
    <t>จ่านวนผู้ป่วยตาบอดจากต้อกระจก (Blinding Cataract) ที่ก่าหนดเป็นเป้าหมาย
โดยคณะกรรมการพัฒนาระบบบริการสุขภาพสาขาตากระทรวงสาธารณสุข</t>
  </si>
  <si>
    <t>คัดกรองโดยตรวจ VA โดย รพ สต</t>
  </si>
  <si>
    <t xml:space="preserve">
80</t>
  </si>
  <si>
    <t>12. โครงการพัฒนาระบบบริการสุขภาพ สาขาจักษุวิทยา (ต้องเป็น รพ ที่ขึ้นทะเบียนผ่าตัดตา ท่ายาง, ชะอำ, บ้านลาด, พจก)</t>
  </si>
  <si>
    <t>ผู้รับผิดชอบ</t>
  </si>
  <si>
    <t>รายงาน</t>
  </si>
  <si>
    <t>แบบประเมินจากกรมอนามัยและกรมการแพทย์</t>
  </si>
  <si>
    <t>มรณบัตร, รพ, CE</t>
  </si>
  <si>
    <t>DSPM</t>
  </si>
  <si>
    <t>อนามัยแม่และเด็ก ข้อ 11</t>
  </si>
  <si>
    <t>มีใน DataExchange</t>
  </si>
  <si>
    <t>งานโภชนาการข้อ 11</t>
  </si>
  <si>
    <t>ขาดสูงดีสมส่วน</t>
  </si>
  <si>
    <t xml:space="preserve">1.ร้อยละ 30 ของจังหวัดมีการ
ถ่ายระดับเรื่องนโยบาย เด็กปฐมวัย สูงดีสมส่วนฯ
2ร้อยละ 20 ของจังหวัดสร้างองค์กรส่งเสริมเด็ก 0-5 ปี สูงดีสมส่วน อย่างน้อยต่าบลละ 1 แห่ง
3.สื่อสารความส่าคัญฯ
4.ร้อยละ 51 ของเด็กอายุ 0-5 ปี สูงดีสมส่วน
</t>
  </si>
  <si>
    <t>1.ร้อยละ 20 ของจังหวัดมีการ
ถ่ายระดับเรื่องนโยบาย เด็กปฐมวัย สูงดีสมฯ
2ร้อยละ 10 ของจังหวัดสร้างองค์กรส่งเสริมเด็ก 0-5 ปี สูงดี
สมส่วน อย่างน้อยต่าบลละ 1 แห่ง
3.สื่อสารความส่าคัญของเด็กสูงดีสมส่วน</t>
  </si>
  <si>
    <t>46.3
ปี 59 เท่ากับ 47.7
ชาย = 111**
หญิง=109**
**รายงานการส่ารวจสุขภาพ
ประชาชนไทย โดยการตรวจ
ร่างกายครั้งที่ 4 พ.ศ.2551-2552</t>
  </si>
  <si>
    <t>HDC งานโภชนาการ ข้อ 15
ดูรายละเอียดเพิ่มเติมใน Template</t>
  </si>
  <si>
    <t>บสต</t>
  </si>
  <si>
    <t>ร้อยละ 100 ของจังหวัดมีระบบจัดการปัจจัยเสี่ยงจากสิ่งแวดล้อมและสุขภาพฯ ผ่านเกณฑ์ระดับพื้นฐาน
(ประเมินโดยศอ.)</t>
  </si>
  <si>
    <t>จ่านวนทารกที่เสียชีวิต &lt; 28 วัน</t>
  </si>
  <si>
    <t>จ่านวนทารกแรกเกิดมีชีพ</t>
  </si>
  <si>
    <t>HDC กลุ่มรายงานมาตรฐาน Service pln สาขาอื่นๆ</t>
  </si>
  <si>
    <t>ฐานข้อมูลการเกิดมีชีพจากทะเบียนราษฎร์
(เอาจาก HDC)</t>
  </si>
  <si>
    <t>กลุ่มรายงานมาตรฐาน  ส่งเสริมป้องกันโรค อนามัยแม่และเด็ก ข้อ 12</t>
  </si>
  <si>
    <t>ระบบรายงาน ลงประเมินในพื้นที่ของแต่ละระดับ</t>
  </si>
  <si>
    <t>ตั้งเป้าไว้ 48ทีมและทำได้ตามเป้าแล้วคิดเป็น   1.48 %</t>
  </si>
  <si>
    <t>การประเมินตนเองโดยใช้แนวทางการพัฒนา DHS-PCA</t>
  </si>
  <si>
    <t>มีแผนการดำเนินงานที่เชื่อมโยงระบบบริการปฐมภูมิและบูรณาการร่วมกับการพัฒนาระบบบริการ (Service Plan) และบูรณาการ 5 กลุ่มวัย</t>
  </si>
  <si>
    <t>มีระบบบริหารจัดการ/กลไกแก้ไขปัญหาสุขภาพโดยการมีส่วนร่วมของทุกภาคส่วนและมีโครงสร้างทีมหมอครอบครัว</t>
  </si>
  <si>
    <t>อำเภอผ่านเกณฑ์ DHSคุณภาพร้อยละ 95</t>
  </si>
  <si>
    <t>จำนวนอำเภอที่มี District Health System ผ่านเกณฑ์คุณภาพ</t>
  </si>
  <si>
    <t>ผู้ป่วยเบาหวานที่ถูกวินิจฉัยด้วยรหัสโรค ICD10  = E10 - E14  และ Type area = 1 และ 3
ผู้ป่วยความดันโลหิตสูงที่ได้รับการวินิจฉัยโรคด้วยรหัส = I10 - I15และ Type area = 1 และ 3</t>
  </si>
  <si>
    <t>จำนวนผู้ป่วยโรคเบาหวานที่ลงทะเบียนและอยู่ในพื้นที่รับผิดชอบ ที่ระดับค่าน้ำตาล
จำนวนผู้ป่วยความดันโลหิตสูงที่ลงทะเบียนและอยู่ในพื้นที่รับผิดชอบที่ควบคุมระดับ
ความดันโลหิตได้ดีตามเกณฑ์ที่กำหนด
                                                                                                                                                                                                                                                                อยู่ในเกณฑ์ที่ควบคุมได้</t>
  </si>
  <si>
    <t xml:space="preserve">DM มากกว่าหรือเท่ากับ 40%
HT มากกว่าหรือเท่ากับ 50%
</t>
  </si>
  <si>
    <t>ใช้ข้อมูล ณ วันที่ 31 สิงหาคม ของปีงบประมาณที่วิเคราะห์</t>
  </si>
  <si>
    <t>เบาหวาน ปี 57 เทากับ 20.447
ปี 58 เท่ากับ 25.24
ปี 59 เท่ากับ 28.82
ความดัน ปี 57 เท่ากับ 19.54
ปี 58 เท่ากับ 22.82
ปี 59 เท่ากับ 27.00</t>
  </si>
  <si>
    <t xml:space="preserve">ผู้ป่วยโรคเบาหวาน ความดันโลหิตสูงที่ขึ้นทะเบียน Type area 1 และ 3 </t>
  </si>
  <si>
    <t>≥ 80%</t>
  </si>
  <si>
    <t xml:space="preserve">จำนวนผู้ป่วยเบาหวาน ความดันโลหิตสูง ที่ขึ้นทะเบียนและอยู่ในพื้นที่รับผิดชอบ 
ได้รับการประเมินโอกาสเสี่ยงต่อการเกิดโรคหัวใจและหลอดเลือด (CVD Risk)
</t>
  </si>
  <si>
    <t xml:space="preserve">77.89
(ข้อมูล ณ วันที่ 19 กันยายน 2559 จากการติดตามผลการดำเนินงานของ สคร1-12)
</t>
  </si>
  <si>
    <t xml:space="preserve">จำนวนครั้งของการจำหน่ายผู้ป่วยโรคหลอดเลือดสมองตายจากทุกหอผู้ป่วย
  (ผู้ป่วยที่รับไว้นอนพักรักษาใน    โรงพยาบาล (admit นานตั้งแต่ 4 ชั่วโมงขึ้นไป) ที่มี principal diagnosis (pdx) เป็น    โรคหลอดเลือดสมอง (I60-I69)
</t>
  </si>
  <si>
    <t xml:space="preserve">จำนวนครั้งของการจำหน่ายทุกสถานะของผู้ป่วยโรคหลอดเลือดสมองจากทุกหอผู้ป่วย  
      ในช่วงเวลาเดียวกัน
</t>
  </si>
  <si>
    <t>(ติดตามเปลี่ยนแปลงไตรมาส 2 และ 4)</t>
  </si>
  <si>
    <t>ไตรมาส 4
&lt;=ร้อยละ 7</t>
  </si>
  <si>
    <t>รายงาน ตก.2</t>
  </si>
  <si>
    <t>ร้อยละอัตราตายผู้ป่วย
โรคหลอดเลือดสมอง
BaseLine 8.3
ปี 57 เท่ากับ 17.1
ปี 58 เท่ากับ 9.9
ปี 59 เท่ากับ 8.3</t>
  </si>
  <si>
    <t>จำนวนประชากรกลางปี อายุ 15 ปีขึ้นไปในเขตรับผิดชอบจากฐานข้อมูลประชากร</t>
  </si>
  <si>
    <t>จำนวนครั้งของการเข้ารับการรักษาที่ห้องฉุกเฉินและหรือต้องเข้ารับการรักษาในโรงพยาบาลด้วยโรคปอดอุดกั้นเรื้อรังเป็นโรคหลัก (PDx = J440-J441)</t>
  </si>
  <si>
    <t>&lt;=130 ต่อแสน ปชก</t>
  </si>
  <si>
    <t>ไตรมาส 4(ติดตามการเปลี่ยนแปลงไตรมาส 1, 2, 3 และ 4)</t>
  </si>
  <si>
    <t>ดูใน Template</t>
  </si>
  <si>
    <t xml:space="preserve">ดูใน Template
Baseline 146.6 ( สิทธิ UC )
ปี 57 เท่ากับ 221.90
ปี 58 จาก HDC 315.72
</t>
  </si>
  <si>
    <t>จำนวนโรงพยาบาลส่งเสริมการใช้ยาอย่างสมเหตุผล (RDU)</t>
  </si>
  <si>
    <t>มีนโยบายและแผนการดำเนินงานเพื่อขับเคลื่อนตามแนวทาง</t>
  </si>
  <si>
    <t>มีกิจกรรมส่งเสริม RDU-AMR</t>
  </si>
  <si>
    <t>มีรายงานผลการดำเนินงานตามตัวชี้วัด</t>
  </si>
  <si>
    <t>ประเมินผลการดำเนินงานของโรงพยาบาล และสรุปร้อยละของโรงพยาบาลที่ใช้ยาอย่างสมเหตุสมผล ขั้นที่ 1 (เป้าหมาย ร้อยละ 80)</t>
  </si>
  <si>
    <t xml:space="preserve">ดูใน Template
</t>
  </si>
  <si>
    <t>โรงพยาบาลศูนย์ โรงพยาบาลทั่วไป โรงพยาบาลชุมชน และหน่วยบริการปฐมภูมิในเครือข่ายระดับอำเภอ</t>
  </si>
  <si>
    <t>จำนวนผู้ป่วย 4 สาขา ที่ส่งต่อออกนอกเขตสุขภาพรายไตรมาสปี 2559 สาขา (สาขาโรคหัวใจ,สาขาโรคมะเร็ง,สาขาอุบัติเหตุและฉุกเฉิน และสาขาทารกแรกเกิด)</t>
  </si>
  <si>
    <t>จำนวนผู้ป่วย 4 สาขา ที่ส่งต่อออกนอกเขตสุขภาพรายไตรมาสปี 2560</t>
  </si>
  <si>
    <t>ขั้นตอน 1 - 3</t>
  </si>
  <si>
    <t>ขั้นตอน 1 –5</t>
  </si>
  <si>
    <t>ขั้นตอน 1 - 5</t>
  </si>
  <si>
    <t>ลดลงร้อยละ 10</t>
  </si>
  <si>
    <t xml:space="preserve">จำนวนโรงพยาบาล (ระดับ A,S,M,F)ดำเนินการผ่านระดับความสำเร็จตามขั้นตอนที่กำหนดในวิธีการประเมินผล
</t>
  </si>
  <si>
    <t>จำนวนโรงพยาบาลทั้งหมด(ระดับ A,S,M,F)ในเขตสุขภาพ</t>
  </si>
  <si>
    <t>ขั้นตอนที่ 1 ข้อ 1.1</t>
  </si>
  <si>
    <t>ขั้นตอนที่1 ข้อ 1.1-1.3</t>
  </si>
  <si>
    <t>ขั้นตอนที่ 1 ข้อ 1.1-1.4</t>
  </si>
  <si>
    <t>ขั้นตอนที่1 ข้อ 1.1-1.5</t>
  </si>
  <si>
    <t xml:space="preserve">1. ร้อยละ 100  ของจังหวัด ดำเนินการขับเคลื่อน และประเมินโรงพยาบาล GREEN &amp; CLEAN Hospital
2. ร้อยละ 75 ของโรงพยาบาล พัฒนาได้ตามเกณฑ์ GREEN &amp; CLEAN Hospitalระดับพื้นฐาน
</t>
  </si>
  <si>
    <t>ร้อยละ 75</t>
  </si>
  <si>
    <t>แบบประเมิน</t>
  </si>
  <si>
    <t>แบบสำรวจ</t>
  </si>
  <si>
    <t>100
เกณฑ์พื้นฐาน</t>
  </si>
  <si>
    <t>โปรแกรม RIHIS</t>
  </si>
  <si>
    <t>แบบฟอร์ม TB08
หรือ TBCM 2010</t>
  </si>
  <si>
    <t>P รายใหม่</t>
  </si>
  <si>
    <t>ไม่ใช่จังหวัดเป้าหมาย</t>
  </si>
  <si>
    <t>ป่วยด้วโรคไม่ติดต่อที่สำคัญ ข้อ4,10</t>
  </si>
  <si>
    <t>service plan สาขา DM, HT
Data Exchange</t>
  </si>
  <si>
    <t>จำนวนผู้ป่วยโรคไตเรื้อรังระยะที่ 3-4</t>
  </si>
  <si>
    <t xml:space="preserve">จำนวนครั้งที่มารับบริการทั้งหมดของสถานบริการสาธารณสุขของรัฐ
</t>
  </si>
  <si>
    <t>จำนวนครั้งที่มารับบริการการแพทย์แผนไทยและการแพทย์ทางเลือกในสถานบริการ
      สาธารณสุขของรัฐ</t>
  </si>
  <si>
    <t xml:space="preserve">1.จัดทำคู่มือรูปแบบการบริการ(Service Package) ด้านการแพทย์แผนไทยและการแพทย์ทางเลือกทุกระดับตามService Plan
2. ชี้แจง และสร้างกลไกการมีส่วนร่วมของ CTMO ทุกเขตสุขภาพ
</t>
  </si>
  <si>
    <t xml:space="preserve">1.สนับสนุนให้มีการจัดบริการด้านการแพทย์แผนไทยและการแพทย์ทางเลือกในระบบบริการสาธารณสุข
2.เขต/จังหวัดกำหนดโรงพยาบาลนำร่องเข้าสู่กระบวนการรับรองคุณภาพ
</t>
  </si>
  <si>
    <t xml:space="preserve">1. มีโรงพยาบาลเข้าร่วมการรับรองคุณภาพโรงพยาบาลด้านการแพทย์แผนไทย ดังนี้        
1.1รพศ/รพท เขตละอย่างน้อย 2 แห่ง 
  1.2รพช. จังหวัดละอย่างน้อย 2 แห่ง 
1.3 รพ.สต. อำเภอละอย่างน้อย 2 แห่ง ใน รพ.สต. ขนาดใหญ่ หรือ สถานีอนามัยเฉลิมพระเกียรติ หรือ รพ.สต. ที่ถูกกำหนดให้เป็น Primary Care Cluster (PCC) 
2. สถานบริการทุกระดับมีการจัดบริการด้านการแพทย์แผนไทยและการแพทย์ผสมผสานที่มีคุณภาพมาตรฐาน ตามบริบทของหน่วยบริการ ได้แก่คลินิกครบวงจรด้านการแพทย์แผนไทยและการแพทย์ทางเลือก, คลินิก OPD แพทย์แผนไทยคู่ขนาน, คลินิกบริการผู้ป่วยใน (IPD) ด้านการแพทย์แผนไทยและการแพทย์ทางเลือก    </t>
  </si>
  <si>
    <t>ร้อยละของผู้ป่วยนอกได้รับบริการการแพทยืแผนไทยและการแพทยืทางเลือกที่ได้มาตรฐาน18.5</t>
  </si>
  <si>
    <t xml:space="preserve">จำนวนผู้ป่วยโรคซึมเศร้าที่มารับบริการตั้งแต่ปีงบประมาณ 2552 สะสมมาจนถึง
ปีงบประมาณ (ใส่ปีที่ต้องการวัด)
</t>
  </si>
  <si>
    <t>จำนวนผู้ป่วยโรคซึมเศร้าคาดประมาณจากความชุกที่ได้จากการสำรวจ</t>
  </si>
  <si>
    <t>ร้อยละ 50</t>
  </si>
  <si>
    <t>การประเมินตามเกณฑ์</t>
  </si>
  <si>
    <t>ประเมินด้าน โครงสร้างกับบุคลากร โดยทีมผู้นิเทศ</t>
  </si>
  <si>
    <t>แบบประเมิน UCCARE</t>
  </si>
  <si>
    <t>8 อำเภอ</t>
  </si>
  <si>
    <t>ไม่เกิน 130ครั้ง ต่อแสนประชากร</t>
  </si>
  <si>
    <t>จำนวนผู้ฆ่าตัวตายสำเร็จ</t>
  </si>
  <si>
    <t>จำนวนประชากรกลางปี</t>
  </si>
  <si>
    <t>≤ 6.3 ต่อประชากรแสนคน
ดูใน Template</t>
  </si>
  <si>
    <t>30/40</t>
  </si>
  <si>
    <t>จำนวนผู้ป่วยที่วินิจฉัย Sepsis</t>
  </si>
  <si>
    <t xml:space="preserve">อัตราเสียชีวิตจาก sepsis
1.อัตราตายจาก community-acquired 
sepsis
2.อัตราตายจาก hospital-acquired sepsis or 
healthcare associated sepsis
</t>
  </si>
  <si>
    <t>จำนวนผู้ป่วยที่เสียชีวิตจาก Sepsis
น้อยกว่า ร้อยละ 20 ในกลุ่มผู้ป่วย community-acquired sepsis และน้อยกว่า ร้อยละ 30 ในกลุ่มผู้ป่วย hospital-acquired or healthcare associated sepsis โดยไม่รวมกลุ่มผู้ป่วย palliative care</t>
  </si>
  <si>
    <t xml:space="preserve">จำนวนโรงพยาบาลส่งเสริมสุขภาพตำบลที่ผ่านเกณฑ์มาตรฐานคุณภาพโรงพยาบาล
ส่งเสริมสุขภาพตำบลติดดาว 12 แห่ง
 </t>
  </si>
  <si>
    <t xml:space="preserve">จำนวนโรงพยาบาลส่งเสริมสุขภาพ
</t>
  </si>
  <si>
    <t>ไม่มี</t>
  </si>
  <si>
    <t xml:space="preserve">โรงพยาบาลอย่างน้อยร้อยละ 50 ผ่านเกณฑ์มาตรฐาน 2P safety </t>
  </si>
  <si>
    <t>โรงพยาบาลอย่างน้อยร้อยละ 60 ผ่านเกณฑ์มาตรฐาน 2P safety</t>
  </si>
  <si>
    <t>จำนวนครอบครัวที่มีศักยภาพในการดูแลสุขภาพตนเองได้ตามเกณฑ์ที่กำหนด</t>
  </si>
  <si>
    <t xml:space="preserve">ครอบครัวที่มีศักยภาพในการดูแลสุขภาพตนเองได้ตามเกณฑ์ที่กำหนด ร้อยละ 50
</t>
  </si>
  <si>
    <t>อยู่ใน service plan สาขาไต
100% ของครอบครัวผู้ป่วยโรคเบาหวานและหรือความดันโลหิตสูงที่ป่วยเป็นโรคไตเรื้อรังระยะ 4 (จำนวนครอบครัวเป้าหมาย)
เพิ่ม LTC , NCD</t>
  </si>
  <si>
    <t xml:space="preserve">คัดเลือกและพัฒนาอสค. เป้าหมาย ……... คน </t>
  </si>
  <si>
    <t xml:space="preserve">คัดเลือกและพัฒนาอสค. เป้าหมายเพิ่มอีก……….. คน </t>
  </si>
  <si>
    <t>คัดเลือกและพัฒนาอสค. เป้าหมายเพิ่มอีก ……..คน</t>
  </si>
  <si>
    <t>หน่วยบริการสาธารณสุขในสังกัดสำนักงานปลัดกระทรวงสาธารณสุข ระดับโรงพยาบาลศูนย์ โรงพยาบาลทั่วไป โรงพยาบาลชุมชน หน่วยบริการปฐมภูมิ ทุกแห่งในเขตสุขภาพนั้น</t>
  </si>
  <si>
    <t>มีผลการพัฒนาบุคลากรร้อยละ 60 ของเป้าหมาย</t>
  </si>
  <si>
    <t>จำนวนบุคลากรเป้าหมายที่กำหนด</t>
  </si>
  <si>
    <t>จำนวนบุคลากรที่ได้รับการพัฒนาในปีที่วัดผล</t>
  </si>
  <si>
    <t>จีราวรรณ</t>
  </si>
  <si>
    <t>mobile unit for foodsafety สรุปเป็น excel</t>
  </si>
  <si>
    <t>รายงานจากศูนย์วิทย์</t>
  </si>
  <si>
    <t>จุฬาลักษณ์ ทองเดช</t>
  </si>
  <si>
    <t xml:space="preserve">
อรุณรัตน์ เจนพานิชชีพ</t>
  </si>
  <si>
    <t>ภัทรภร เอี่ยมสอาด</t>
  </si>
  <si>
    <t>ปราณี อรุณสวัสดิ์</t>
  </si>
  <si>
    <t>ทพ.พุฒิสณ  คันธะวิชัย</t>
  </si>
  <si>
    <t>ธนวัฒน์ รุ่งศิริวัฒนกิจ</t>
  </si>
  <si>
    <t>โสพล  ศรีวิจิตร์</t>
  </si>
  <si>
    <t xml:space="preserve">หาญพล ศิรชัยประภา </t>
  </si>
  <si>
    <t>อัครพล  ดีเลิศ</t>
  </si>
  <si>
    <t>ประทุม เสมเถื่อน</t>
  </si>
  <si>
    <t>อนุชา ปิ่นเพชร</t>
  </si>
  <si>
    <t>สุพรรณี สฤษดิ์อภิรักษ์</t>
  </si>
  <si>
    <t>ชลิตา  ทวีทรัพย์</t>
  </si>
  <si>
    <t>ปัทมา แก้วดำ</t>
  </si>
  <si>
    <t>บัณฑิต  ต้วมศรี</t>
  </si>
  <si>
    <t>รพีพร ฤาเดช</t>
  </si>
  <si>
    <t>บุษราคัม  ชุ่มแอ่น</t>
  </si>
  <si>
    <t>โปรแกรมพระศรีมหาโพธิ์/
รพ บันทึก</t>
  </si>
  <si>
    <t>บุษราคัม ชุ่มแอ่น</t>
  </si>
  <si>
    <t>เกษศิรินทร์  วิเชียรเจริญ</t>
  </si>
  <si>
    <t>ไพรัตน์ มณีสะอาด</t>
  </si>
  <si>
    <t>วิชัย ปิ่นประชานันท์</t>
  </si>
  <si>
    <t>ชยา เครื่องทิพย์</t>
  </si>
  <si>
    <t>เกษศิรินทร์ วิเชียรเจริญ</t>
  </si>
  <si>
    <t>อนันต์  พงษ์นาค</t>
  </si>
  <si>
    <t>ณรงค์ พุทธรักษา</t>
  </si>
  <si>
    <t>ประชิต สุขอนันต์</t>
  </si>
  <si>
    <t>ชฎารัตน์  สังวรณ์</t>
  </si>
  <si>
    <t>รพีพร  ฤาเดช</t>
  </si>
  <si>
    <t>สุภาพร  บรรจง</t>
  </si>
  <si>
    <t>นิศานาถ  หนูคงใหม่</t>
  </si>
  <si>
    <t>นริศรา  นพคุณ</t>
  </si>
  <si>
    <t>สุนทรี  ชุติม์วัฒน์เสถียร</t>
  </si>
  <si>
    <t>ศิริพร  เทพสูตร</t>
  </si>
  <si>
    <t>ปราณี สิริรุ่งเรือง</t>
  </si>
  <si>
    <t>รพ. ระดับ F2 และ F2 ขึ้นไปทั้งหมดในเขตนั้น</t>
  </si>
  <si>
    <t>ไตรมาส 2 และ 4</t>
  </si>
  <si>
    <t>จ่านวนประชากรที่ตายจากโรคหลอดเลือดหัวใจ (รหัส ICD-10 =I20-I25)</t>
  </si>
  <si>
    <t>จ่านวนประชากรกลางในช่วงเวลาเดียวกัน</t>
  </si>
  <si>
    <t>ลดลงร้อยละ 10 ในระยะ 5 ปี
ลดอัตราตาย จากโรคหลอดเลือดหัวใจลดลงร้อยละ 10 เปรียบเทียบกับ baseline ในปี 2555 โดยเริ่มรายงานตั้งแต่ปี 2560 และวัดผลลัพธ์สุดท้ายในปี 2564 (28)</t>
  </si>
  <si>
    <t xml:space="preserve">จ่านวนประชากรกลางในช่วงเวลาเดียวกัน </t>
  </si>
  <si>
    <t>25% ของเกณฑ์เป้าหมาย</t>
  </si>
  <si>
    <t>50% ของเกณฑ์เป้าหมาย</t>
  </si>
  <si>
    <t>75% ของเกณฑ์เป้าหมาย</t>
  </si>
  <si>
    <t>100% ของเกณฑ์
เป้าหมาย</t>
  </si>
  <si>
    <t>จ่านวนการปลูกถ่ายไตส่าเร็จ</t>
  </si>
  <si>
    <t>ปี 57 เท่ากับ 551
ปี 58 เท่ากับ 601</t>
  </si>
  <si>
    <t>จ่านวนโรงพยาบาลระดับ F2 ขึ้นไปที่มีค่าคะแนนการประเมินประสิทธิภาพในการรองรับการดูแลภาวะฉุกเฉินทางการแพทย์ ที่ผ่านเกณฑ์การประเมิน (มากกว่าหรือเท่ากับร้อยละ 40 )</t>
  </si>
  <si>
    <t>จ่านวนโรงพยาบาลระดับ F2 ทั้งหมด ใน จังหวัด/ เขตสุขภาพ ที่มีการประเมินตนเอง
ด้านการรักษาพยาบาลฉุกเฉินของโรงพยาบาล</t>
  </si>
  <si>
    <t>&gt;= ร้อยละ 40</t>
  </si>
  <si>
    <t>1. กลไก ECSส่วนกลาง ส่วนภูมิภาคและ รพ.ที่ได้รับการจัดตั้ง
พร้อมก่าหนดบุคลากรที่รับผิดชอบชัดเจน
2. คู่มือหลักเกณฑ์ได้รับการจัดท่าเรียบร้อย พร้อมกับ
การชี้แจงแนวทางการพัฒนา ECSคุณภาพในทุกระดับ</t>
  </si>
  <si>
    <t>3. บุคลากรทุกระดับทีมสนับสนุน ECSคุณภาพ ได้รับการอบรมตามหลักสูตร
ICS/HOPE/MERT/MiniMERT/CLS
4 เครือข่าย ECSทุกภาคส่วนมีการประเมิน วิเคราะห์สังเคราะห์ และ
ด่าเนินการตามแนวทางพัฒนา ECSคุณภาพที่มุ่งเน้น ปี60</t>
  </si>
  <si>
    <t>5. รพ.หน่วยงานจังหวัด เขต และกระทรวง แต่ละแห่ง
มีแผนรองรับ“ภัยสุขภาพด้านต่างๆ” และมีการฝึกซ้อมตามแผนฯ
ตลอดจนประเมินประสิทธิภาพ ของหน่วยงาน ณ จุดเกิด
เหตุที่เชื่อมกับ ER คุณภาพ อย่างไร้รอยต่อและมีประสิทธิภาพ</t>
  </si>
  <si>
    <t>6. ให้มีการจัดตั้งและพัฒนาระบบฐานข้อมูลเพื่อใช้
ติดตามก่ากับวางแผนและบูรณาการเชื่อมโยงกับระบบ
ICS/PHER/ PHEOC ภายในจังหวัด/เขต/กระทรวง/ ตลอด
จนกับระบบของประเทศ
7. ร้อยละ 60 ของโรงพยาบาลระดับF2 ขึ้นไปที่มีระบบ
ECS คุณภาพ</t>
  </si>
  <si>
    <t>จ่านวนโรงพยาบาล ระดับ F2 ขึ้นไป ในจังหวัด ที่ผ่านเกณฑ์ประเมินคุณภาพ</t>
  </si>
  <si>
    <t>จ่านวนโรงพยาบาลระดับ F2 ขึ้นไป ทั้งหมดในจังหวัด</t>
  </si>
  <si>
    <t>1) ติดตามเก็บข้อมูล OHCA และ ROSC ในไตรมาส 3
2) ประเมินติดตาม ในไตรมาส 4</t>
  </si>
  <si>
    <t>ติดตามการด่าเนินงาน</t>
  </si>
  <si>
    <t>ร้อยละ 25</t>
  </si>
  <si>
    <t>จ่านวนโรงพยาบาลทุกระดับที่มีระบบ EMS คุณภาพ</t>
  </si>
  <si>
    <t>1. มีการก่าหนดข้อตกลงร่วมเกี่ยวกับเกณฑ์EMS
คุณภาพใน รพ.ระดับ F2
2. มีผลการส่ารวจสถานการณ์ EMSคุณภาพใน รพระดับ F2
3. มีแผนพัฒนารพ.ระดับ F2 สู่EMS คุณภาพ</t>
  </si>
  <si>
    <t>จ่านวนโรงพยาบาลทุกระดับทั้งหมด</t>
  </si>
  <si>
    <t>จ่านวนผู้ป่วยใน จากการบาดเจ็บ (19 สาเหตุ) ที่มีค่า Ps score มากกว่าหรือเท่ากับ 0.75 และเสียชีวิต</t>
  </si>
  <si>
    <t>จ่านวนผู้ป่วยใน จากการบาดเจ็บ (19 สาเหตุ) ทุกราย ที่มีค่า Ps score มากกว่าหรือ
เท่ากับ 0.75</t>
  </si>
  <si>
    <t>โปรแกรม IS WIN
ไตรมาส 2 และ 4 (วัดระดับเขตบริการสุขภาพ)</t>
  </si>
  <si>
    <t>น้อยกว่า ร้อยละ 1  (วัดระดับเขตบริการสุขภาพ)</t>
  </si>
  <si>
    <t>น้อยกว่า ร้อยละ 1 (วัดระดับเขตบริการสุขภาพ)</t>
  </si>
  <si>
    <t>จ่านวนโรงพยาบาลทั้งหมด</t>
  </si>
  <si>
    <t>จ่านวนโรงพยาบาลที่ผ่านเกณฑ์มาตรฐาน 2P safety</t>
  </si>
  <si>
    <t>จ่านวนสถานพยาบาลทั้งหมด</t>
  </si>
  <si>
    <t>จ่านวนสถานพยาบาลที่ผ่านการรับรอง HA</t>
  </si>
  <si>
    <t>ปี 57 เท่ากับ 44.82
ปี 58 เท่ากับ 51.97
ปี 59 เท่ากับ 57.20</t>
  </si>
  <si>
    <t>การคัดกรองแรงงานต่างด้าวที่เข้ามารับ
บริการตรวจสุขภาพและให้ดูแลรักษาเมื่อ
พบปัญหาสุขภาพ</t>
  </si>
  <si>
    <t>การคัดกรองแรงงานต่างด้าวกลุ่มเสี่ยงในชุมชนโดยอาสาสมัคร
และให้ดูแลรักษาเมื่อพบปัญหาสุขภาพ</t>
  </si>
  <si>
    <t>ประเมินผลความส่าเร็จการให้บริการในกลุ่ม
แรงงานที่พบปัญหาสุขภาพ</t>
  </si>
  <si>
    <t>จ่านวนแรงงานต่างด้าวที่ได้รับการดูแลรักษาปัญหาสุขภาพ</t>
  </si>
  <si>
    <t>จ่านวนแรงงานต่างด้าวที่พบมีปัญหาสุขภาพที่สามารถติดตามตัวได้ (แรงงานที่ได้รับอนุญาตให้ประกอบอาชีพในประเทศไทย ใน 4 สัญชาติ คือ เมียนมาร์ ลาว กัมพูชา และเวียดนาม)</t>
  </si>
  <si>
    <t>เขตสุขภาพอย่างน้อย 4 เขต มีได้มีการด่าเนินการวางแผน
ก่าลังคนด้านสุขภาพระดับเขตสุขภาพถึง ระดับที่ 2</t>
  </si>
  <si>
    <t>เขตสุขภาพอย่างน้อย 4 เขต ได้มีการ
ด่าเนินการวางแผน ก่าลังคนด้านสุขภาพ
ระดับเขตสุขภาพถึง ระดับที่ 5</t>
  </si>
  <si>
    <t>ทุกเขตผ่านเกณฑ์ตามองค์ประกอบข้อ
ที่ 1 – 4 ที่ระดับคะแนน 2</t>
  </si>
  <si>
    <t>7 เขต ผ่านเกณฑ์ ทั้ง 5 องค์ประกอบที่
ระดับคะแนน 3</t>
  </si>
  <si>
    <t>มีผลการพัฒนาบุคลากรร้อยละ 80 ของเป้าหมาย</t>
  </si>
  <si>
    <t>ปี 57 เท่ากับ 77
ปี 58 เท่ากับ 77
ปี 59 เท่ากับ 77</t>
  </si>
  <si>
    <t>จ่านวนหน่วยงานที่มีการน่าดัชนีความสุขของคนท่างาน (Happy Work Life Index) ไปใช้</t>
  </si>
  <si>
    <t>จ่านวนหน่วยงานในสังกัดกระทรวงสาธารณสุข</t>
  </si>
  <si>
    <t>มีการชี้แจงท่าความเข้าใจแนวทางการวัดดัชนี
ความสุขของคนท่างานและการน่าดัชนีความสุขของ
คนท่างานไปใช้</t>
  </si>
  <si>
    <t>หน่วยงานมีการประเมินดัชนีความสุขของคนท่างาน (Happy Work
life index) รายบุคคลมากกว่าร้อยละ 60 ของจ่านวนบุคลากรของ
หน่วยงานนั้น</t>
  </si>
  <si>
    <t>ร้อยละ 50 ของหน่วยงานมีการน่าดัชนีความสุขของคนท่างาน
(Happy Work life Index) ไปใช้ ตั้งแต่ระดับที่ 3 ขึ้นไป</t>
  </si>
  <si>
    <t>จ่านวนหน่วยงานที่มีการน่าดัชนีองค์กรที่มีความสุข (Happy Work Place Index)
ไปใช้</t>
  </si>
  <si>
    <t>ร้อยละ 50 ของหน่วยงาน มีการประเมินดัชนีองค์กร
ที่มีความสุข (Happy work place) โดยมีผู้
ประเมินมากกว่าร้อยละ 50 ของจ่านวนบุคลากรของ
หน่วยงานนั้น</t>
  </si>
  <si>
    <t>ร้อยละ 50 ของหน่วยงาน มีการประเมินดัชนีองค์กร
ที่มีความสุข (Happy work place) โดยมีผู้
ประเมินมากกว่าร้อยละ 70 ของจ่านวนบุคลากรของ
หน่วยงานนั้น</t>
  </si>
  <si>
    <t>ร้อยละ 50 ของหน่วยงานมีการน่าดัชนีองค์กรที่มี
ความสุข (Happy work place)ไปใช้</t>
  </si>
  <si>
    <t>ระดับที่ 1 ลดลงจากอัตราสูญเสียเดิมร้อยละ 5 – 9.999
จ่านวนอัตราการสูญเสียเดิม</t>
  </si>
  <si>
    <t>จ่านวนอัตราการสูญเสียที่ลดลง</t>
  </si>
  <si>
    <t>จังหวัดบันทึกข้อมูลการสูญเสียในระบบ
HROPS ให้เป็นปัจจุบัน</t>
  </si>
  <si>
    <t>สรุปและวิเคราะห์รายงานการสูญเสียบุคลากรจ่าแนก
ตามสาเหตุของการสูญเสียว่าสาเหตุใดสามารถป้องกัน
หรือลดการสูญเสียบุคลากรได้</t>
  </si>
  <si>
    <t>หน่วยงานมีการก่าหนดมาตรการในการ
ป้องกันหรือลดอัตราการสูญเสียบุคลากร</t>
  </si>
  <si>
    <t>อัตราการสูญเสียบุคลากรด้านสุขภาพ ลดลงจากอัตรา
สูญเสียเดิมร้อยละ 5 – 9.999</t>
  </si>
  <si>
    <t>ระดับที่ 1</t>
  </si>
  <si>
    <t>จ่านวนอ่าเภอทั้งหมด</t>
  </si>
  <si>
    <t>จ่านวนอ่าเภอที่มีบุคลากรสาธารณสุขไม่ต่ากว่า 80 % ของแผนก่าลังคนด้านสุขภาพ</t>
  </si>
  <si>
    <t>หน่วยบริการมีการบันทึกข้อมูลบุคลากร
ในระบบ HROPS ครบถ้วน &gt; 90%</t>
  </si>
  <si>
    <t>ทุกเขตสุขภาพมีแผนก่าลังคนด้านสุขภาพ</t>
  </si>
  <si>
    <t>ร้อยละ 50 ของอ่าเภอที่มีบุคลากร
สาธารณสุขเพียงพอไม่ต่ากว่า 80% ของแผนก่าลังคน</t>
  </si>
  <si>
    <t>จ่านวนหน่วยงานทั้งหมดที่ได้รับการประเมิน ITA</t>
  </si>
  <si>
    <t>จ่านวนหน่วยงานที่ผ่านเกณฑ์การประเมินตนเองตามแบบส่ารวจหลักฐานเชิงประจักษ์ (Evidence Base) ผ่านเกณฑ์ร้อยละ 85 (ใน 1 ปี) ระดับคุณธรรมและความโปร่งใสในการด่าเนินงานอยู่ในระดับสูงมาก ร้อยละ 85</t>
  </si>
  <si>
    <t>ระดับ 3 (5)</t>
  </si>
  <si>
    <t>ดูเพิ่มเติมใน Template</t>
  </si>
  <si>
    <t>มูลค่าการจัดซื้อทั้งหมดของยาและเวชภัณฑ์ที่มิใช่ยาแต่ละประเภทของหน่วยงานใน
สังกัดกระทรวงสาธารณสุข</t>
  </si>
  <si>
    <t>มูลค่าการจัดซื้อร่วมของยาและเวชภัณฑ์ที่มิใช่ยาแต่ละประเภทของหน่วยงานในสังกัด
กระทรวงสาธารณสุข</t>
  </si>
  <si>
    <t>ไตรมาส 2, 4
excel</t>
  </si>
  <si>
    <t>มูลค่าการจัดซื้อร่วม ปี 57 เท่ากับ 20.44 ปี 58 เท่ากับ 20.98 ปี 59 เท่ากับ 24.99</t>
  </si>
  <si>
    <t>คณะกรรมการติดตามและประเมินผลระบบการควบคุมภายในด่าเนินการติดตาม
ประเมินผลระบบการควบคุมภายในเป็นรายครั้ง (6 เดือน : ครั้ง)รอบ 6 เดือน ภายในวันที่ 30 เมษายน ของทุกปี</t>
  </si>
  <si>
    <t>คณะกรรมการติดตามและประเมินผลระบบการควบคุมภายในด่าเนินการติดตาม
ประเมินผลระบบการควบคุมภายในเป็นรายครั้ง (6 เดือน : ครั้ง) รอบ 12 เดือน ภายในวันที่ 30 ตุลาคม ของทุกปี</t>
  </si>
  <si>
    <t>ร้อยละ 2</t>
  </si>
  <si>
    <t>จ่านวนหน่วยงานทั้งหมดที่ถูกประเมิน</t>
  </si>
  <si>
    <t>จ่านวนหน่วยงานภายในกระทรวงสาธารณสุข ได้คะแนนประเมิน 5 คะแนน</t>
  </si>
  <si>
    <t>ร้อยละ 20</t>
  </si>
  <si>
    <t>จ่านวนส่วนราชการในสังกัดกระทรวงสาธารณสุขทั้งหมด</t>
  </si>
  <si>
    <t>จ่านวนส่วนราชการในสังกัดกระทรวงสาธารณสุขผ่านเกณฑ์คุณภาพการบริหาร
จัดการภาครัฐ (PMQA) รายหมวด</t>
  </si>
  <si>
    <t>ทุกกรมทบทวนและจัดท่ารายงานลักษณะ
ส่าคัญขององค์กร (หมวดP) ได้แล้วเสร็จ
- ทุกกรมด่าเนินการตามเกณฑ์ PMQA และ
คัดเลือกหมวดที่มีผลการด่าเนินการที่โดดเด่นส่ง
สมัครขอรับรางวัลรายหมวด รอบที่ 1 ส่ง
ส่านักงาน ก.พ.ร. ภายในระยะเวลาที่ก่าหนด</t>
  </si>
  <si>
    <t>ทุกกรมรับทราบผลการพิจารณาผ่านเกณฑ์รอบที่
1 และส่งเอกสารApplication Report
ฉบับสมบูรณ์ให้ส่านักงานก.พ.ร. ภายในเวลาที่
ก่าหนด</t>
  </si>
  <si>
    <t>ทุกกรมรับทราบผลการพิจารณาผ่านเกณฑ์รอบที่
2 และได้รับแจ้งการตรวจประเมิน ณ พื้นที่ (Site
visit)</t>
  </si>
  <si>
    <t>กรมในสังกัดกระทรวงสาธารณสุขผ่านเกณฑ์
คุณภาพการบริหารจัดการภาครัฐ (PMQA) ได้รับ
รางวัลรายหมวด ไม่น้อยกว่า 2 กรม คิดเป็นร้อยละ
20</t>
  </si>
  <si>
    <t>1. คุณภาพข้อมูลสาเหตุการตาย หมายถึง ข้อมูลสาเหตุการตายที่ไม่ทราบสาเหตุ (Ill Defined) ของจังหวัดไม่เกินร้อยละ 25 ของการตายทั้งหมด
2. คุณภาพข้อมูลบริการสุขภาพ หมายถึง คุณภาพข้อมูลเวชระเบียนและการวินิจฉัยโรค มีความถูกต้องครบถ้วน ไม่น้อยกว่าร้อยละ 75</t>
  </si>
  <si>
    <t>25/80</t>
  </si>
  <si>
    <t>1. ไม่น้อยกว่า 25 %
2. ไม่น้อยกว่า 80 %</t>
  </si>
  <si>
    <t>ระยะ 5 ปี ได้แก่ รพศ./รพท./รพช.เพื่อรับส่งต่อผู้ป่วย จ่านวนหน่วยบริการทั้งหมด (ก่าหนดเป้าหมายแต่ละปี)</t>
  </si>
  <si>
    <t>ร้อยละของหน่วยบริการระดับทุติยภูมิและตติยภูมิ สังกัด สป.สธ. แลกเปลี่ยนข้อมูลเพื่อส่งผู้ป่วยรักษาต่อเนื่อง
ภายในจังหวัดเดียวกันส่าเร็จ</t>
  </si>
  <si>
    <t>ไตรมาส 2 และ 4 (เดือน มีนาคม, สิงหาคม) 50</t>
  </si>
  <si>
    <t>ไตรมาส 2 และ 4 (เดือน มีนาคม, สิงหาคม) 60</t>
  </si>
  <si>
    <t>จ่านวนประชาชนกลุ่มเป้าหมายทั้งหมด (ก่าหนดเป้าหมายแต่ละปี)</t>
  </si>
  <si>
    <t>ระยะ 5 ปี ได้แก่ ประชาชนผู้รับบริการสุขภาพจากหน่วยบริการระดับทุติยภูมิและ
ตติยภูมิ สังกัด สป.สธ. จ่านวนประชาชนกลุ่มเป้าหมายที่สามารถเข้าถึงข้อมูลสุขภาพตนเองได้</t>
  </si>
  <si>
    <t>ประชุม
คณะท่างาน</t>
  </si>
  <si>
    <t>ส่ารวจความเห็นเกี่ยวกับ
เนื้อหาใน Consent Form ไตรมาส 2 และ 4 (เดือน มีนาคม และ สิงหาคม)</t>
  </si>
  <si>
    <t>ทดลองใช้ใน รพ.สังกัด
สป.สธ. Consent Form</t>
  </si>
  <si>
    <t>ประกาศใช้ Consent Form
ในทุก รพ. สังกัด สธ. ไตรมาส 2 และ 4 (เดือน มีนาคม และ สิงหาคม)</t>
  </si>
  <si>
    <t>1. จ่านวนการสมัครใช้ Application ระบบ PHRs ของ สป.สธ.
2. ตรวจสอบข้อมูลจาก LogFile การเข้าใช้ระบบ PHRs ของประชาชน</t>
  </si>
  <si>
    <t>พิสัยความต่างต้อง
น้อยกว่าหรือ
เท่ากับปีก่อนหน้า</t>
  </si>
  <si>
    <t>D = ค่าเฉลี่ยรายจ่ายสุขภาพต่อหัวสมาชิกที่ปรับด้วยโครงสร้างอายุของระบบหลักประกัน
สุขภาพภาครัฐทั้งสามระบบ</t>
  </si>
  <si>
    <t>1.ค่าเฉลี่ยรายจ่ายสุขภาพต่อหัวสมาชิกที่ปรับด้วยโครงสร้างอายุของระบบสวัสดิการ
รักษาพยาบาลข้าราชการ
2.ค่าเฉลี่ยรายจ่ายสุขภาพต่อหัวสมาชิกที่ปรับด้วยโครงสร้างอายุของระบบประกันสังคม
3.ค่าเฉลี่ยรายจ่ายสุขภาพต่อหัวสมาชิกที่ปรับด้วยโครงสร้างอายุของระบบประกัน
สุขภาพแห่งชาติ</t>
  </si>
  <si>
    <t>พิสัยความต่างต้องน้อยกว่าหรือเท่ากับปีก่อนหน้า</t>
  </si>
  <si>
    <t>ปรึกษาหารือ และตกลงร่วมกันเพื่อก่าหนดวิธีการ
จ่ายเงิน และอัตราการจ่าย ให้ส่าเร็จเพิ่มขึ้นอย่างน้อย
หนึ่งกลไกการจ่าย(Paymentmechanism) เก็บ
ข้อมูล Baseline Data</t>
  </si>
  <si>
    <r>
      <t xml:space="preserve">จ่านวนผู้ป่วยฉุกเฉินที่เป็นเป้าหมายปี 2560 = </t>
    </r>
    <r>
      <rPr>
        <sz val="14"/>
        <color rgb="FFFF0000"/>
        <rFont val="TH SarabunPSK"/>
        <family val="2"/>
      </rPr>
      <t>1,500,000 ราย</t>
    </r>
  </si>
  <si>
    <t xml:space="preserve">ร้อยละ 25 </t>
  </si>
  <si>
    <t xml:space="preserve">ร้อยละ 50 </t>
  </si>
  <si>
    <t xml:space="preserve">ร้อยละ 75 </t>
  </si>
  <si>
    <t>ร้อยละ 95.5</t>
  </si>
  <si>
    <t>ไม่เกิน 0.47</t>
  </si>
  <si>
    <t>จ่านวนครัวเรือนทั้งหมด</t>
  </si>
  <si>
    <t>ไตรมาส 4 (ประเมินทุก 2 ปี โดยการเหลื่อมของข้อมูลประมาณ 2-3 ปี)</t>
  </si>
  <si>
    <t>ผลิตภัณฑ์มวลรวมในประเทศ</t>
  </si>
  <si>
    <t>รายจ่ายด้านสุขภาพของประเทศ</t>
  </si>
  <si>
    <t>ประเมินปี 62 ไม่เกินร้อยละ 5</t>
  </si>
  <si>
    <t>รายงานจ่านวนประชากรกลางปี</t>
  </si>
  <si>
    <t>บัญชีรายจ่ายสุขภาพแห่งชาติ</t>
  </si>
  <si>
    <t>ไตรมาส 4 (ประเมินทุก 2 ปี โดยการเหลื่อมของข้อมูลประมาณ 2-3 ปี</t>
  </si>
  <si>
    <t>ประเมินปี 62
ไม่น้อยกว่า 7,354</t>
  </si>
  <si>
    <t>จ่านวนหน่วยบริการสังกัดส่านักงานปลัดกระทรวงสาธารณสุขทั้งหมด (หน่วย
บริการที่จัดส่งรายงานงบทดลอง)</t>
  </si>
  <si>
    <t>จ่านวนหน่วยบริการสังกัดส่านักงานปลัดกระทรวงสาธารณสุขที่ประสบภาวะวิกฤติทางการเงิน
รายการข้อมูล 2 B = จ่านวนหน่วยบ</t>
  </si>
  <si>
    <t>ร้อยละ 8</t>
  </si>
  <si>
    <t>จ่านวนผลงานวิจัย/R2R ด้านสุขภาพที่ให้หน่วยงานต่าง ๆ น่าไปใช้ประโยชน์</t>
  </si>
  <si>
    <t>จ่านวนผลงานวิจัย/R2R ด้านสุขภาพทั้งหมดที่ตีพิมพ์เผยแพร่ทางสื่อต่าง ๆ</t>
  </si>
  <si>
    <t>ไตรมาส 4 (เดือนกันยายน) 20</t>
  </si>
  <si>
    <t>ไม่น้อยกว่า
ร้อยละ 1.0</t>
  </si>
  <si>
    <t>งบประมาณด่าเนินการทั้งหมดของหน่วยงานในสังกัดกระทรวงสาธารณสุข</t>
  </si>
  <si>
    <t>งบประมาณด่าเนินการที่เกี่ยวกับการวิจัยของหน่วยงานในสังกัดกระทรวงสาธารณสุข</t>
  </si>
  <si>
    <t>จ่านวนหน่วยงานผ่านเกณฑ์คุณภาพ</t>
  </si>
  <si>
    <t>หน่วยงาน 9 กรม และเขตสุขภาพ 1-12 รวม 21 หน่วยงาน</t>
  </si>
  <si>
    <t>มีการวางแผนการจัดการความรู้
-มีแผนปฏิบัติการประจ่าปี
-มีแผนงบประมาณ-จัดท่ารายละเอียด KPI</t>
  </si>
  <si>
    <t>มีการด่าเนินการตามแผนปฏิบัติการ
โครงการ/กิจกรรม
-จัดเวทีแลกเปลี่ยนเรียนรู้
-รูปภาพกิจกรรม</t>
  </si>
  <si>
    <t>มีการควบคุมก่ากับติดตามงาน
-มีเอกสารติดตามผลการด่าเนินงาน
-มีสรุปประเมินผลแต่ละกิจกรรม</t>
  </si>
  <si>
    <t>มีการเผยแพร่องค์ความรู้Website
http://www.kmmoph.com /
-มีการประเมินผลและสรุปผลการด่าเนินงานการจัดการความรู้
-มีรายงานผลการด่าเนินงานประจ่าปีจ่านวนหน่วยงานมีระบบ Knowledge Management ผ่านเกณฑ์คุณภาพ ร้อยละ 60</t>
  </si>
  <si>
    <t xml:space="preserve"> ร้อยละ 60</t>
  </si>
  <si>
    <t>ตัวชี้วัดย่อยที่ 1 ระดับความส่าเร็จของกฎหมายที่ได้รับการแก้ไขและพัฒนา เป้าหมายมากกว่า ≥4
ตัวชี้วัดย่อยที่ 2 ร้อยละความส่าเร็จของการบังคับใช้กฎหมายครบองค์ประกอบที่ก่าหนดของส่านักงานสาธารณสุขจังหวัด
ทั่วประเทศ/เป้าหมายร้อยละ 90</t>
  </si>
  <si>
    <t>ดูรายละเอียดใน Template</t>
  </si>
  <si>
    <t>Lag : 1) อัตราตายจากติดเชื้อ (Sepsis)</t>
  </si>
  <si>
    <t>1. ร้อยละ 80 ของจังหวัดด่าเนินการขับเคลื่อน และ
ประเมินโรงพยาบาลGREEN &amp; CLEAN Hospital
2. ร้อยละ 60 ของโรงพยาบาล พัฒนาได้ตามเกณฑ์ GREEN &amp; CLEAN
Hospital ระดับพื้นฐาน</t>
  </si>
  <si>
    <t>ร้อยละ 50 ของจังหวัดมีระบบจัดการปัจจัยเสี่ยงจากสิ่งแวดล้อมและสุขภาพฯ ผ่านเกณฑ์ระดับพื้นฐาน (จังหวัดประเมินตนเอง)</t>
  </si>
  <si>
    <t>จ่านวนผู้เสียชีวิตจากอุบัติเหตุทางถนน(V01-V89) ทั้งหมดของปี 2554 (based line)</t>
  </si>
  <si>
    <t xml:space="preserve"> -จ่านวนสถานพยาบาลผ่านเกณฑ์มาตรฐานตามที่กฎหมายก่าหนด
 -จ่านวนสถานประกอบการเพื่อสุขภาพผ่านเกณฑ์มาตรฐานตามที่กฎหมายก่าหนด
</t>
  </si>
  <si>
    <t xml:space="preserve"> -จ่านวนสถานพยาบาลที่ขึ้นทะเบียนทั้งหมด
 -จ่านวนสถานประกอบการเพื่อสุขภาพที่ยื่นขอรับใบอนุญาตประกอบกิจการ
</t>
  </si>
  <si>
    <t>จ่านวนทีม บริการการแพทย์ปฐมภูมิเป้าหมาย   รพศ./รพท. 3 ทีม ( 1 cluster ) รพช. 1 ทีมต่อจังหวัด (ท่ายาง) พจก กาชาด เทศบาล</t>
  </si>
  <si>
    <t>จ่านวนทีมของคลินิกหมอครอบครัวที่ รพศ./รพท/รพช./รพ.สต ด่าเนินการให้บริการการแพทย์ปฐมภูมิ</t>
  </si>
  <si>
    <t>จ่านวนผู้ป่วยฉุกเฉินที่ได้รับบริการการแพทย์ฉุกเฉินโดยชุดปฏิบัติการฉุกเฉินที่ได้มาตรฐานในแต่ละจังหวัดที่บันทึกในระบบ ITEMS</t>
  </si>
  <si>
    <t>จ่านวนครัวเรือนที่อยู่เหนือเส้นความยากจนที่กลายเป็นครัวเรือนภายใต้เส้นความยากจน ภายหลังจ่ายค่ารักษาพยาบาล</t>
  </si>
  <si>
    <t xml:space="preserve">รพ.ระดับ F2 ในเขตที่และ F2 ขึ้นไปที่มีการให้ยาละลายลิ่มเลือดในผู้ป่วย STEMI ใน เขตบริการนั้น
</t>
  </si>
  <si>
    <t>จ่านวนการตายจากโรคมะเร็งตับ (รหัส ICD-10 = C220-C229) ลดลงร้อยละ 5 ในระยะ 5 ปี (ปี พ.ศ.2564)</t>
  </si>
  <si>
    <t xml:space="preserve"> จำนวนผู้ป่วยโรคไตเรื้อรังระยะที่ 3-4 ที่มีอัตราการลดลงของ eGFR&lt; 4 ml/min/1.73 m2/yr x 100
</t>
  </si>
  <si>
    <t>จ่านวนผู้ป่วยตาบอดจากต้อกระจก (Blinding Cataract) ที่ได้รับการผ่าตัด ภายใน 30 วัน</t>
  </si>
  <si>
    <t>แหล่งที่มา</t>
  </si>
  <si>
    <t>HDC กลุ่มรายงานมาตรฐาน service plan 4 สาขาหลัก
ไตรมาส 2,4</t>
  </si>
  <si>
    <t>มรณบัตร
ไตรมาส 2,4</t>
  </si>
  <si>
    <t>แบบประเมิน
ไตรมาส 2,4</t>
  </si>
  <si>
    <t>ทุก 3 เดือน
ไตรมาส1,2,3,4</t>
  </si>
  <si>
    <t>ไตรมาส 2 และ 4 (วัดระดับเขตสุขภาพแยกรายจังหวัด)</t>
  </si>
  <si>
    <t>HDC กลุ่มรายงานมาตรฐาน service plan สาขาไต
ไตรมาส 2 และ 3 (ตามรอบการตรวจราชการปกติ)</t>
  </si>
  <si>
    <t>vision 2020
ไตรมาส 2 และ 4</t>
  </si>
  <si>
    <t>ไตรมาส 1, 2, 3 และ 4</t>
  </si>
  <si>
    <t>ทพ.พุฒิสนธิ์</t>
  </si>
  <si>
    <t>บุษราคัม</t>
  </si>
  <si>
    <t>ฐานข้อมูลในระบบสารสนเทศการแพทย์ฉุกเฉิน (ITEMS)
ไตรมาส 4</t>
  </si>
  <si>
    <t>แบบส่ารวจการด่าเนินงานตามแนวทาง 2P safety
ไตรมาส 2 และ 4</t>
  </si>
  <si>
    <t>สรพ ประเมินเอง
ไตรมาส 1, 2, 3 และ 4</t>
  </si>
  <si>
    <t>ไตรมาส 4 (รายงานความก้าวหน้าการด่าเนินงานไตรมาส 1, 2, 3, และ 4)</t>
  </si>
  <si>
    <t>ไตรมาส 2, 3 และ 4</t>
  </si>
  <si>
    <t>ระบบ HROPS 
ไตรมาส 4</t>
  </si>
  <si>
    <t>การสำรวจข้อมูล
ไตรมาส 2 และ 3</t>
  </si>
  <si>
    <t>สำรวจ
ไตรมาส 2 และ 3</t>
  </si>
  <si>
    <t>Online-basedหรือ Mobile App-based
ไตรมาส 4</t>
  </si>
  <si>
    <t>Paper-based หรือ Online-based หรือ Mobile
App-based
ไตรมาส 4</t>
  </si>
  <si>
    <t>การบันทึกข้อมูลในระบบ HROPS
ไตรมาส 4</t>
  </si>
  <si>
    <t>โปรแกรม HROPS
ไตรมาส 4</t>
  </si>
  <si>
    <t>เว็ปThaiphc.net
ไตรมาส 1, 2, 3 และ 4</t>
  </si>
  <si>
    <t>ตรวจสอบข้อมูลจาก LogFile การเข้าใช้งาน Data Exchange
ไตรมาส 2 และ 4 (เดือน มีนาคม, สิงหาคม)</t>
  </si>
  <si>
    <t>ส่ารวจผลการใช้หนังสือแสดงความยินยอมให้เปิดเผยข้อมูลเพื่อการรักษาพยาบาลทาง
สื่ออิเล็กทรอนิกส์ (Consent Form)
ไตรมาส 2 และ 4 (เดือน มีนาคม และ สิงหาคม)</t>
  </si>
  <si>
    <t>ฐานข้อมูลของระบบหลักประกันสุขภาพภาครัฐ 3 ระบบหลัก
ไตรมาส 4</t>
  </si>
  <si>
    <t>โปรแกรมระบบสารสนเทศการแพทย์ฉุกเฉิน (ITEMS)
ไตรมาส 1, 2, 3 และ 4</t>
  </si>
  <si>
    <t>ไตรมาส 4 ทุก 2 ปี
รายงานการวิเคราะห์ข้อมูลฯ โดย IHPP ไตรมาส 4 (ทุก 2 ปี)</t>
  </si>
  <si>
    <t>ประกัน</t>
  </si>
  <si>
    <t>ไตรมาส 4 (เดือนกันยายน)</t>
  </si>
  <si>
    <t>รายงานผลการด่าเนินงาน / web site : http://kmmoph.com/
ไตรมาส 4 (เดือนกันยายน)</t>
  </si>
  <si>
    <t>จ่านวนของผลิตภัณฑ์ที่เก็บตัวอย่างเพื่อตรวจวิเคราะห์ทั้งหมด</t>
  </si>
  <si>
    <t>จ่านวนของผลิตภัณฑ์ที่ผลวิเคราะห์ผ่านมาตรฐานตามเกณฑ์ที่ก่าหนด</t>
  </si>
  <si>
    <t>ไตรมาส 4 (โดยติดตามผลการด่าเนินงาน ไตรมาส 1, 2, 3 และ 4)</t>
  </si>
</sst>
</file>

<file path=xl/styles.xml><?xml version="1.0" encoding="utf-8"?>
<styleSheet xmlns="http://schemas.openxmlformats.org/spreadsheetml/2006/main">
  <fonts count="20"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Wingdings 2"/>
      <family val="1"/>
      <charset val="2"/>
    </font>
    <font>
      <sz val="16"/>
      <name val="TH SarabunPSK"/>
      <family val="2"/>
    </font>
    <font>
      <sz val="14"/>
      <color rgb="FFFF0000"/>
      <name val="TH SarabunPSK"/>
      <family val="2"/>
    </font>
    <font>
      <vertAlign val="superscript"/>
      <sz val="14"/>
      <name val="TH SarabunPSK"/>
      <family val="2"/>
    </font>
    <font>
      <b/>
      <u/>
      <sz val="18"/>
      <name val="TH SarabunPSK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Wingdings 2"/>
      <family val="1"/>
      <charset val="2"/>
    </font>
    <font>
      <sz val="16"/>
      <color rgb="FF333333"/>
      <name val="TH SarabunPSK"/>
      <family val="2"/>
    </font>
    <font>
      <b/>
      <sz val="16"/>
      <color rgb="FF333333"/>
      <name val="TH SarabunPSK"/>
      <family val="2"/>
    </font>
    <font>
      <sz val="14"/>
      <color theme="1"/>
      <name val="TH SarabunPSK"/>
      <family val="2"/>
    </font>
    <font>
      <b/>
      <sz val="10"/>
      <color rgb="FF333333"/>
      <name val="Open Sans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u/>
      <sz val="14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A74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4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5" borderId="1" xfId="0" applyFont="1" applyFill="1" applyBorder="1" applyAlignment="1"/>
    <xf numFmtId="0" fontId="1" fillId="6" borderId="1" xfId="0" applyFont="1" applyFill="1" applyBorder="1" applyAlignment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quotePrefix="1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5" borderId="3" xfId="0" applyFont="1" applyFill="1" applyBorder="1" applyAlignment="1"/>
    <xf numFmtId="0" fontId="1" fillId="6" borderId="3" xfId="0" applyFont="1" applyFill="1" applyBorder="1" applyAlignment="1"/>
    <xf numFmtId="0" fontId="2" fillId="0" borderId="3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6" borderId="4" xfId="0" applyFont="1" applyFill="1" applyBorder="1" applyAlignment="1"/>
    <xf numFmtId="0" fontId="2" fillId="0" borderId="4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1" fillId="6" borderId="5" xfId="0" applyFont="1" applyFill="1" applyBorder="1" applyAlignment="1"/>
    <xf numFmtId="0" fontId="1" fillId="6" borderId="6" xfId="0" applyFont="1" applyFill="1" applyBorder="1" applyAlignment="1"/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5" borderId="8" xfId="0" applyFont="1" applyFill="1" applyBorder="1" applyAlignment="1"/>
    <xf numFmtId="0" fontId="1" fillId="5" borderId="7" xfId="0" applyFont="1" applyFill="1" applyBorder="1" applyAlignment="1"/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9" fillId="0" borderId="0" xfId="0" applyFont="1"/>
    <xf numFmtId="0" fontId="13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11" fillId="0" borderId="1" xfId="0" applyNumberFormat="1" applyFont="1" applyBorder="1"/>
    <xf numFmtId="4" fontId="11" fillId="0" borderId="1" xfId="0" applyNumberFormat="1" applyFont="1" applyBorder="1"/>
    <xf numFmtId="0" fontId="11" fillId="0" borderId="1" xfId="0" applyFont="1" applyBorder="1" applyAlignment="1">
      <alignment horizontal="center"/>
    </xf>
    <xf numFmtId="3" fontId="9" fillId="0" borderId="1" xfId="0" applyNumberFormat="1" applyFont="1" applyBorder="1"/>
    <xf numFmtId="4" fontId="9" fillId="0" borderId="1" xfId="0" applyNumberFormat="1" applyFont="1" applyBorder="1"/>
    <xf numFmtId="0" fontId="14" fillId="0" borderId="0" xfId="0" applyFont="1"/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/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3" fontId="11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wrapText="1"/>
    </xf>
    <xf numFmtId="4" fontId="9" fillId="0" borderId="0" xfId="0" applyNumberFormat="1" applyFont="1" applyAlignment="1">
      <alignment wrapText="1"/>
    </xf>
    <xf numFmtId="3" fontId="9" fillId="0" borderId="0" xfId="0" applyNumberFormat="1" applyFont="1"/>
    <xf numFmtId="4" fontId="9" fillId="0" borderId="0" xfId="0" applyNumberFormat="1" applyFont="1"/>
    <xf numFmtId="0" fontId="9" fillId="0" borderId="0" xfId="0" applyFont="1" applyAlignment="1">
      <alignment horizontal="center" wrapText="1"/>
    </xf>
    <xf numFmtId="4" fontId="9" fillId="0" borderId="1" xfId="0" applyNumberFormat="1" applyFont="1" applyBorder="1" applyAlignment="1">
      <alignment wrapText="1"/>
    </xf>
    <xf numFmtId="0" fontId="11" fillId="0" borderId="0" xfId="0" applyFont="1" applyAlignment="1">
      <alignment horizontal="center"/>
    </xf>
    <xf numFmtId="3" fontId="14" fillId="9" borderId="12" xfId="0" applyNumberFormat="1" applyFont="1" applyFill="1" applyBorder="1" applyAlignment="1">
      <alignment horizontal="right" vertical="top"/>
    </xf>
    <xf numFmtId="3" fontId="14" fillId="9" borderId="13" xfId="0" applyNumberFormat="1" applyFont="1" applyFill="1" applyBorder="1" applyAlignment="1">
      <alignment horizontal="right" vertical="top"/>
    </xf>
    <xf numFmtId="0" fontId="14" fillId="9" borderId="13" xfId="0" applyFont="1" applyFill="1" applyBorder="1" applyAlignment="1">
      <alignment horizontal="right" vertical="top"/>
    </xf>
    <xf numFmtId="0" fontId="11" fillId="0" borderId="1" xfId="0" applyFont="1" applyBorder="1"/>
    <xf numFmtId="0" fontId="11" fillId="0" borderId="0" xfId="0" applyFont="1" applyAlignment="1">
      <alignment horizontal="center" wrapText="1"/>
    </xf>
    <xf numFmtId="3" fontId="11" fillId="0" borderId="0" xfId="0" applyNumberFormat="1" applyFont="1" applyAlignment="1">
      <alignment wrapText="1"/>
    </xf>
    <xf numFmtId="4" fontId="11" fillId="0" borderId="0" xfId="0" applyNumberFormat="1" applyFont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9" fillId="10" borderId="1" xfId="0" applyFont="1" applyFill="1" applyBorder="1" applyAlignment="1">
      <alignment horizontal="center"/>
    </xf>
    <xf numFmtId="0" fontId="9" fillId="10" borderId="1" xfId="0" applyFont="1" applyFill="1" applyBorder="1"/>
    <xf numFmtId="3" fontId="9" fillId="10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" fillId="2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15" fillId="2" borderId="9" xfId="0" applyFont="1" applyFill="1" applyBorder="1"/>
    <xf numFmtId="0" fontId="15" fillId="2" borderId="11" xfId="0" applyFont="1" applyFill="1" applyBorder="1"/>
    <xf numFmtId="0" fontId="15" fillId="2" borderId="10" xfId="0" applyFont="1" applyFill="1" applyBorder="1"/>
    <xf numFmtId="0" fontId="17" fillId="2" borderId="1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vertical="top"/>
    </xf>
    <xf numFmtId="0" fontId="1" fillId="6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 vertical="top"/>
    </xf>
    <xf numFmtId="0" fontId="2" fillId="13" borderId="1" xfId="0" applyFont="1" applyFill="1" applyBorder="1" applyAlignment="1">
      <alignment vertical="top" wrapText="1"/>
    </xf>
    <xf numFmtId="49" fontId="2" fillId="13" borderId="1" xfId="0" applyNumberFormat="1" applyFont="1" applyFill="1" applyBorder="1" applyAlignment="1">
      <alignment vertical="top" wrapText="1"/>
    </xf>
    <xf numFmtId="49" fontId="2" fillId="13" borderId="1" xfId="0" quotePrefix="1" applyNumberFormat="1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3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vertical="top"/>
    </xf>
    <xf numFmtId="2" fontId="15" fillId="0" borderId="1" xfId="0" applyNumberFormat="1" applyFont="1" applyBorder="1" applyAlignment="1">
      <alignment vertical="top"/>
    </xf>
    <xf numFmtId="0" fontId="15" fillId="12" borderId="1" xfId="0" applyFont="1" applyFill="1" applyBorder="1" applyAlignment="1">
      <alignment vertical="top" wrapText="1"/>
    </xf>
    <xf numFmtId="2" fontId="15" fillId="8" borderId="1" xfId="0" applyNumberFormat="1" applyFont="1" applyFill="1" applyBorder="1" applyAlignment="1">
      <alignment vertical="top"/>
    </xf>
    <xf numFmtId="0" fontId="15" fillId="8" borderId="1" xfId="0" applyFont="1" applyFill="1" applyBorder="1" applyAlignment="1">
      <alignment vertical="top"/>
    </xf>
    <xf numFmtId="16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8" fillId="10" borderId="1" xfId="0" applyFont="1" applyFill="1" applyBorder="1" applyAlignment="1">
      <alignment vertical="top"/>
    </xf>
    <xf numFmtId="0" fontId="19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5" fillId="0" borderId="0" xfId="0" applyFont="1"/>
    <xf numFmtId="2" fontId="15" fillId="0" borderId="1" xfId="0" applyNumberFormat="1" applyFont="1" applyBorder="1" applyAlignment="1">
      <alignment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/>
    </xf>
    <xf numFmtId="0" fontId="2" fillId="14" borderId="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/>
    </xf>
    <xf numFmtId="0" fontId="15" fillId="11" borderId="9" xfId="0" applyFont="1" applyFill="1" applyBorder="1" applyAlignment="1">
      <alignment horizontal="center"/>
    </xf>
    <xf numFmtId="0" fontId="15" fillId="11" borderId="1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5" fillId="11" borderId="10" xfId="0" applyFont="1" applyFill="1" applyBorder="1" applyAlignment="1">
      <alignment horizontal="center"/>
    </xf>
    <xf numFmtId="0" fontId="2" fillId="6" borderId="1" xfId="0" applyFont="1" applyFill="1" applyBorder="1" applyAlignment="1">
      <alignment vertical="top"/>
    </xf>
    <xf numFmtId="0" fontId="2" fillId="6" borderId="3" xfId="0" applyFont="1" applyFill="1" applyBorder="1" applyAlignment="1">
      <alignment vertical="top"/>
    </xf>
    <xf numFmtId="0" fontId="2" fillId="6" borderId="8" xfId="0" applyFont="1" applyFill="1" applyBorder="1" applyAlignment="1">
      <alignment vertical="top"/>
    </xf>
    <xf numFmtId="0" fontId="2" fillId="6" borderId="5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0" fontId="15" fillId="0" borderId="9" xfId="0" applyFont="1" applyBorder="1" applyAlignment="1">
      <alignment vertical="top"/>
    </xf>
    <xf numFmtId="0" fontId="18" fillId="0" borderId="1" xfId="0" applyFont="1" applyBorder="1" applyAlignment="1">
      <alignment vertical="top" wrapText="1"/>
    </xf>
    <xf numFmtId="0" fontId="15" fillId="2" borderId="9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wrapText="1"/>
    </xf>
    <xf numFmtId="0" fontId="15" fillId="2" borderId="10" xfId="0" applyFont="1" applyFill="1" applyBorder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top"/>
    </xf>
    <xf numFmtId="0" fontId="15" fillId="0" borderId="0" xfId="0" applyFont="1" applyAlignment="1">
      <alignment horizontal="left" vertical="top"/>
    </xf>
    <xf numFmtId="0" fontId="15" fillId="0" borderId="0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2" fillId="5" borderId="8" xfId="0" applyFont="1" applyFill="1" applyBorder="1" applyAlignment="1"/>
    <xf numFmtId="0" fontId="15" fillId="0" borderId="1" xfId="0" applyFont="1" applyBorder="1" applyAlignment="1">
      <alignment horizontal="center"/>
    </xf>
    <xf numFmtId="0" fontId="15" fillId="0" borderId="14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0" xfId="0" applyFont="1" applyAlignment="1"/>
    <xf numFmtId="10" fontId="15" fillId="0" borderId="1" xfId="0" applyNumberFormat="1" applyFont="1" applyBorder="1" applyAlignment="1">
      <alignment horizontal="left" vertical="top" wrapText="1"/>
    </xf>
    <xf numFmtId="10" fontId="15" fillId="0" borderId="1" xfId="0" applyNumberFormat="1" applyFont="1" applyBorder="1" applyAlignment="1">
      <alignment vertical="top" wrapText="1"/>
    </xf>
    <xf numFmtId="0" fontId="15" fillId="2" borderId="16" xfId="0" applyFont="1" applyFill="1" applyBorder="1"/>
    <xf numFmtId="0" fontId="15" fillId="2" borderId="17" xfId="0" applyFont="1" applyFill="1" applyBorder="1"/>
    <xf numFmtId="0" fontId="15" fillId="2" borderId="15" xfId="0" applyFont="1" applyFill="1" applyBorder="1"/>
    <xf numFmtId="0" fontId="15" fillId="0" borderId="10" xfId="0" applyFont="1" applyBorder="1" applyAlignment="1">
      <alignment wrapText="1"/>
    </xf>
    <xf numFmtId="0" fontId="15" fillId="16" borderId="9" xfId="0" applyFont="1" applyFill="1" applyBorder="1" applyAlignment="1">
      <alignment wrapText="1"/>
    </xf>
    <xf numFmtId="0" fontId="15" fillId="16" borderId="10" xfId="0" applyFont="1" applyFill="1" applyBorder="1" applyAlignment="1">
      <alignment wrapText="1"/>
    </xf>
    <xf numFmtId="0" fontId="17" fillId="16" borderId="1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7" fillId="17" borderId="9" xfId="0" applyFont="1" applyFill="1" applyBorder="1" applyAlignment="1">
      <alignment horizontal="center" vertical="center"/>
    </xf>
    <xf numFmtId="0" fontId="17" fillId="17" borderId="11" xfId="0" applyFont="1" applyFill="1" applyBorder="1" applyAlignment="1">
      <alignment horizontal="center" vertical="center"/>
    </xf>
    <xf numFmtId="0" fontId="17" fillId="17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5" fillId="0" borderId="9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1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A74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1"/>
  <sheetViews>
    <sheetView topLeftCell="A25" zoomScale="90" zoomScaleNormal="90" zoomScalePageLayoutView="60" workbookViewId="0">
      <selection activeCell="A33" sqref="A33:A34"/>
    </sheetView>
  </sheetViews>
  <sheetFormatPr defaultRowHeight="18.75"/>
  <cols>
    <col min="1" max="1" width="18.625" style="20" customWidth="1"/>
    <col min="2" max="2" width="6.375" style="8" customWidth="1"/>
    <col min="3" max="3" width="54.125" style="16" customWidth="1"/>
    <col min="4" max="4" width="14.125" style="14" customWidth="1"/>
    <col min="5" max="5" width="6.25" style="8" customWidth="1"/>
    <col min="6" max="6" width="5.125" style="8" customWidth="1"/>
    <col min="7" max="7" width="8.375" style="15" customWidth="1"/>
    <col min="8" max="8" width="6" style="16" customWidth="1"/>
    <col min="9" max="11" width="5.875" style="16" customWidth="1"/>
    <col min="12" max="12" width="6.25" style="16" customWidth="1"/>
    <col min="13" max="13" width="6.125" style="16" customWidth="1"/>
    <col min="14" max="16" width="6" style="16" customWidth="1"/>
    <col min="17" max="17" width="6.625" style="16" customWidth="1"/>
    <col min="18" max="18" width="8.75" style="16" customWidth="1"/>
    <col min="19" max="19" width="5.875" style="16" customWidth="1"/>
    <col min="20" max="22" width="5.75" style="16" customWidth="1"/>
    <col min="23" max="23" width="6" style="16" customWidth="1"/>
    <col min="27" max="27" width="13.75" customWidth="1"/>
    <col min="33" max="33" width="11.875" customWidth="1"/>
  </cols>
  <sheetData>
    <row r="1" spans="1:33" ht="36" customHeight="1">
      <c r="A1" s="246" t="s">
        <v>0</v>
      </c>
      <c r="B1" s="246" t="s">
        <v>1</v>
      </c>
      <c r="C1" s="247" t="s">
        <v>2</v>
      </c>
      <c r="D1" s="248" t="s">
        <v>3</v>
      </c>
      <c r="E1" s="246" t="s">
        <v>4</v>
      </c>
      <c r="F1" s="246"/>
      <c r="G1" s="244" t="s">
        <v>5</v>
      </c>
      <c r="H1" s="253" t="s">
        <v>6</v>
      </c>
      <c r="I1" s="254"/>
      <c r="J1" s="254"/>
      <c r="K1" s="255"/>
      <c r="L1" s="256"/>
      <c r="M1" s="257" t="s">
        <v>7</v>
      </c>
      <c r="N1" s="254"/>
      <c r="O1" s="254"/>
      <c r="P1" s="255"/>
      <c r="Q1" s="255"/>
      <c r="R1" s="131"/>
      <c r="S1" s="253" t="s">
        <v>8</v>
      </c>
      <c r="T1" s="254"/>
      <c r="U1" s="254"/>
      <c r="V1" s="255"/>
      <c r="W1" s="256"/>
    </row>
    <row r="2" spans="1:33" ht="21" customHeight="1">
      <c r="A2" s="246"/>
      <c r="B2" s="246"/>
      <c r="C2" s="247"/>
      <c r="D2" s="248"/>
      <c r="E2" s="249" t="s">
        <v>9</v>
      </c>
      <c r="F2" s="250" t="s">
        <v>10</v>
      </c>
      <c r="G2" s="244"/>
      <c r="H2" s="251" t="s">
        <v>11</v>
      </c>
      <c r="I2" s="246" t="s">
        <v>12</v>
      </c>
      <c r="J2" s="246" t="s">
        <v>13</v>
      </c>
      <c r="K2" s="244" t="s">
        <v>14</v>
      </c>
      <c r="L2" s="245"/>
      <c r="M2" s="252" t="s">
        <v>11</v>
      </c>
      <c r="N2" s="246" t="s">
        <v>12</v>
      </c>
      <c r="O2" s="246" t="s">
        <v>13</v>
      </c>
      <c r="P2" s="244" t="s">
        <v>14</v>
      </c>
      <c r="Q2" s="258"/>
      <c r="R2" s="245"/>
      <c r="S2" s="251" t="s">
        <v>11</v>
      </c>
      <c r="T2" s="246" t="s">
        <v>12</v>
      </c>
      <c r="U2" s="246" t="s">
        <v>13</v>
      </c>
      <c r="V2" s="244" t="s">
        <v>14</v>
      </c>
      <c r="W2" s="245"/>
    </row>
    <row r="3" spans="1:33" ht="39" customHeight="1">
      <c r="A3" s="246"/>
      <c r="B3" s="246"/>
      <c r="C3" s="247"/>
      <c r="D3" s="248"/>
      <c r="E3" s="249"/>
      <c r="F3" s="250"/>
      <c r="G3" s="244"/>
      <c r="H3" s="251"/>
      <c r="I3" s="246"/>
      <c r="J3" s="246"/>
      <c r="K3" s="78" t="s">
        <v>215</v>
      </c>
      <c r="L3" s="81" t="s">
        <v>216</v>
      </c>
      <c r="M3" s="252"/>
      <c r="N3" s="246"/>
      <c r="O3" s="246"/>
      <c r="P3" s="78" t="s">
        <v>215</v>
      </c>
      <c r="Q3" s="81" t="s">
        <v>216</v>
      </c>
      <c r="R3" s="132" t="s">
        <v>547</v>
      </c>
      <c r="S3" s="251"/>
      <c r="T3" s="246"/>
      <c r="U3" s="246"/>
      <c r="V3" s="78" t="s">
        <v>215</v>
      </c>
      <c r="W3" s="81" t="s">
        <v>216</v>
      </c>
    </row>
    <row r="4" spans="1:33" ht="21">
      <c r="A4" s="21" t="s">
        <v>15</v>
      </c>
      <c r="B4" s="21"/>
      <c r="C4" s="39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AA4" s="242" t="s">
        <v>218</v>
      </c>
      <c r="AB4" s="240" t="s">
        <v>11</v>
      </c>
      <c r="AC4" s="240" t="s">
        <v>12</v>
      </c>
      <c r="AD4" s="240" t="s">
        <v>13</v>
      </c>
      <c r="AE4" s="240" t="s">
        <v>14</v>
      </c>
      <c r="AF4" s="240"/>
      <c r="AG4" s="241" t="s">
        <v>217</v>
      </c>
    </row>
    <row r="5" spans="1:33" ht="21">
      <c r="A5" s="22" t="s">
        <v>16</v>
      </c>
      <c r="B5" s="22"/>
      <c r="C5" s="22"/>
      <c r="D5" s="22"/>
      <c r="E5" s="22"/>
      <c r="F5" s="22"/>
      <c r="G5" s="40"/>
      <c r="H5" s="48"/>
      <c r="I5" s="22"/>
      <c r="J5" s="22"/>
      <c r="K5" s="40"/>
      <c r="L5" s="49"/>
      <c r="M5" s="43"/>
      <c r="N5" s="22"/>
      <c r="O5" s="22"/>
      <c r="P5" s="40"/>
      <c r="Q5" s="22"/>
      <c r="R5" s="22"/>
      <c r="S5" s="43"/>
      <c r="T5" s="22"/>
      <c r="U5" s="22"/>
      <c r="V5" s="40"/>
      <c r="W5" s="49"/>
      <c r="AA5" s="243"/>
      <c r="AB5" s="240"/>
      <c r="AC5" s="240"/>
      <c r="AD5" s="240"/>
      <c r="AE5" s="82" t="s">
        <v>215</v>
      </c>
      <c r="AF5" s="82" t="s">
        <v>216</v>
      </c>
      <c r="AG5" s="241"/>
    </row>
    <row r="6" spans="1:33" ht="21">
      <c r="A6" s="260" t="s">
        <v>17</v>
      </c>
      <c r="B6" s="1">
        <v>1</v>
      </c>
      <c r="C6" s="23" t="s">
        <v>211</v>
      </c>
      <c r="D6" s="24" t="s">
        <v>18</v>
      </c>
      <c r="E6" s="1"/>
      <c r="F6" s="1"/>
      <c r="G6" s="41" t="s">
        <v>19</v>
      </c>
      <c r="H6" s="50"/>
      <c r="I6" s="1"/>
      <c r="J6" s="1"/>
      <c r="K6" s="41"/>
      <c r="L6" s="51"/>
      <c r="M6" s="44"/>
      <c r="N6" s="2" t="s">
        <v>20</v>
      </c>
      <c r="O6" s="2"/>
      <c r="P6" s="59"/>
      <c r="Q6" s="1"/>
      <c r="R6" s="2" t="s">
        <v>20</v>
      </c>
      <c r="S6" s="44"/>
      <c r="T6" s="1"/>
      <c r="U6" s="1"/>
      <c r="V6" s="41"/>
      <c r="W6" s="51"/>
      <c r="AA6" s="83" t="s">
        <v>6</v>
      </c>
      <c r="AB6" s="84">
        <v>5</v>
      </c>
      <c r="AC6" s="84">
        <v>7</v>
      </c>
      <c r="AD6" s="84">
        <v>7</v>
      </c>
      <c r="AE6" s="84">
        <v>0</v>
      </c>
      <c r="AF6" s="84">
        <v>20</v>
      </c>
      <c r="AG6" s="84">
        <f>SUM(AB6:AF6)</f>
        <v>39</v>
      </c>
    </row>
    <row r="7" spans="1:33" ht="21">
      <c r="A7" s="261"/>
      <c r="B7" s="5">
        <v>2</v>
      </c>
      <c r="C7" s="23" t="s">
        <v>21</v>
      </c>
      <c r="D7" s="25" t="s">
        <v>22</v>
      </c>
      <c r="E7" s="5"/>
      <c r="F7" s="26">
        <v>1</v>
      </c>
      <c r="G7" s="42" t="s">
        <v>23</v>
      </c>
      <c r="H7" s="52"/>
      <c r="I7" s="5"/>
      <c r="J7" s="5"/>
      <c r="K7" s="42"/>
      <c r="L7" s="53" t="s">
        <v>20</v>
      </c>
      <c r="M7" s="45"/>
      <c r="N7" s="5"/>
      <c r="O7" s="5"/>
      <c r="P7" s="42"/>
      <c r="Q7" s="2"/>
      <c r="R7" s="2"/>
      <c r="S7" s="45"/>
      <c r="T7" s="5"/>
      <c r="U7" s="5"/>
      <c r="V7" s="42"/>
      <c r="W7" s="54"/>
      <c r="AA7" s="83" t="s">
        <v>7</v>
      </c>
      <c r="AB7" s="84">
        <v>15</v>
      </c>
      <c r="AC7" s="84">
        <v>11</v>
      </c>
      <c r="AD7" s="84">
        <v>0</v>
      </c>
      <c r="AE7" s="84">
        <v>16</v>
      </c>
      <c r="AF7" s="84">
        <v>8</v>
      </c>
      <c r="AG7" s="84">
        <f>SUM(AB7:AF7)</f>
        <v>50</v>
      </c>
    </row>
    <row r="8" spans="1:33" ht="42">
      <c r="A8" s="261"/>
      <c r="B8" s="1">
        <v>3</v>
      </c>
      <c r="C8" s="23" t="s">
        <v>24</v>
      </c>
      <c r="D8" s="25" t="s">
        <v>22</v>
      </c>
      <c r="E8" s="27">
        <v>1</v>
      </c>
      <c r="F8" s="26">
        <v>2</v>
      </c>
      <c r="G8" s="42" t="s">
        <v>25</v>
      </c>
      <c r="H8" s="52"/>
      <c r="I8" s="5"/>
      <c r="J8" s="5"/>
      <c r="K8" s="42"/>
      <c r="L8" s="54"/>
      <c r="M8" s="45"/>
      <c r="N8" s="5"/>
      <c r="O8" s="5"/>
      <c r="P8" s="2" t="s">
        <v>20</v>
      </c>
      <c r="Q8" s="2"/>
      <c r="R8" s="2"/>
      <c r="S8" s="45"/>
      <c r="T8" s="5"/>
      <c r="U8" s="5"/>
      <c r="V8" s="42"/>
      <c r="W8" s="54"/>
      <c r="AA8" s="83" t="s">
        <v>8</v>
      </c>
      <c r="AB8" s="84">
        <v>2</v>
      </c>
      <c r="AC8" s="84">
        <v>3</v>
      </c>
      <c r="AD8" s="84">
        <v>1</v>
      </c>
      <c r="AE8" s="84">
        <v>0</v>
      </c>
      <c r="AF8" s="84">
        <v>1</v>
      </c>
      <c r="AG8" s="84">
        <f>SUM(AB8:AF8)</f>
        <v>7</v>
      </c>
    </row>
    <row r="9" spans="1:33" ht="21">
      <c r="A9" s="261"/>
      <c r="B9" s="1">
        <v>4</v>
      </c>
      <c r="C9" s="23" t="s">
        <v>26</v>
      </c>
      <c r="D9" s="25" t="s">
        <v>22</v>
      </c>
      <c r="E9" s="27">
        <v>2</v>
      </c>
      <c r="F9" s="26">
        <v>3</v>
      </c>
      <c r="G9" s="42" t="s">
        <v>25</v>
      </c>
      <c r="H9" s="55"/>
      <c r="I9" s="6"/>
      <c r="J9" s="6"/>
      <c r="K9" s="61"/>
      <c r="L9" s="56"/>
      <c r="M9" s="46"/>
      <c r="N9" s="6"/>
      <c r="O9" s="6"/>
      <c r="P9" s="2" t="s">
        <v>20</v>
      </c>
      <c r="Q9" s="7"/>
      <c r="R9" s="7"/>
      <c r="S9" s="46"/>
      <c r="T9" s="6"/>
      <c r="U9" s="6"/>
      <c r="V9" s="61"/>
      <c r="W9" s="54"/>
      <c r="AA9" s="85" t="s">
        <v>217</v>
      </c>
      <c r="AB9" s="84">
        <f>SUM(AB6:AB8)</f>
        <v>22</v>
      </c>
      <c r="AC9" s="84">
        <f>SUM(AC6:AC8)</f>
        <v>21</v>
      </c>
      <c r="AD9" s="84">
        <f>SUM(AD6:AD8)</f>
        <v>8</v>
      </c>
      <c r="AE9" s="84">
        <f>SUM(AE6:AE8)</f>
        <v>16</v>
      </c>
      <c r="AF9" s="84">
        <f>SUM(AF6:AF8)</f>
        <v>29</v>
      </c>
      <c r="AG9" s="84">
        <f>SUM(AB9:AF9)</f>
        <v>96</v>
      </c>
    </row>
    <row r="10" spans="1:33">
      <c r="A10" s="260" t="s">
        <v>27</v>
      </c>
      <c r="B10" s="5">
        <v>5</v>
      </c>
      <c r="C10" s="23" t="s">
        <v>28</v>
      </c>
      <c r="D10" s="28" t="s">
        <v>29</v>
      </c>
      <c r="E10" s="5"/>
      <c r="F10" s="5"/>
      <c r="G10" s="42" t="s">
        <v>23</v>
      </c>
      <c r="H10" s="57"/>
      <c r="I10" s="5"/>
      <c r="J10" s="7" t="s">
        <v>20</v>
      </c>
      <c r="K10" s="60"/>
      <c r="L10" s="54"/>
      <c r="M10" s="45"/>
      <c r="N10" s="5"/>
      <c r="O10" s="5"/>
      <c r="P10" s="42"/>
      <c r="Q10" s="5"/>
      <c r="R10" s="5"/>
      <c r="S10" s="45"/>
      <c r="T10" s="5"/>
      <c r="U10" s="5"/>
      <c r="V10" s="42"/>
      <c r="W10" s="54"/>
    </row>
    <row r="11" spans="1:33">
      <c r="A11" s="260"/>
      <c r="B11" s="1">
        <v>6</v>
      </c>
      <c r="C11" s="23" t="s">
        <v>30</v>
      </c>
      <c r="D11" s="25" t="s">
        <v>22</v>
      </c>
      <c r="E11" s="5"/>
      <c r="F11" s="26">
        <v>4</v>
      </c>
      <c r="G11" s="42" t="s">
        <v>25</v>
      </c>
      <c r="H11" s="52"/>
      <c r="I11" s="5"/>
      <c r="J11" s="5"/>
      <c r="K11" s="42"/>
      <c r="L11" s="54"/>
      <c r="M11" s="45"/>
      <c r="N11" s="5"/>
      <c r="O11" s="5"/>
      <c r="P11" s="2" t="s">
        <v>20</v>
      </c>
      <c r="Q11" s="7"/>
      <c r="R11" s="7"/>
      <c r="S11" s="45"/>
      <c r="T11" s="5"/>
      <c r="U11" s="5"/>
      <c r="V11" s="42"/>
      <c r="W11" s="54"/>
    </row>
    <row r="12" spans="1:33" ht="21" customHeight="1">
      <c r="A12" s="260"/>
      <c r="B12" s="1">
        <v>7</v>
      </c>
      <c r="C12" s="23" t="s">
        <v>31</v>
      </c>
      <c r="D12" s="28" t="s">
        <v>29</v>
      </c>
      <c r="E12" s="1"/>
      <c r="F12" s="1"/>
      <c r="G12" s="42" t="s">
        <v>23</v>
      </c>
      <c r="H12" s="57"/>
      <c r="I12" s="5"/>
      <c r="J12" s="7" t="s">
        <v>20</v>
      </c>
      <c r="K12" s="60"/>
      <c r="L12" s="54"/>
      <c r="M12" s="45"/>
      <c r="N12" s="5"/>
      <c r="O12" s="5"/>
      <c r="P12" s="42"/>
      <c r="Q12" s="5"/>
      <c r="R12" s="5"/>
      <c r="S12" s="45"/>
      <c r="T12" s="5"/>
      <c r="U12" s="5"/>
      <c r="V12" s="42"/>
      <c r="W12" s="54"/>
    </row>
    <row r="13" spans="1:33">
      <c r="A13" s="260"/>
      <c r="B13" s="5">
        <v>8</v>
      </c>
      <c r="C13" s="23" t="s">
        <v>32</v>
      </c>
      <c r="D13" s="25" t="s">
        <v>22</v>
      </c>
      <c r="E13" s="5"/>
      <c r="F13" s="26">
        <v>5</v>
      </c>
      <c r="G13" s="42" t="s">
        <v>25</v>
      </c>
      <c r="H13" s="55"/>
      <c r="I13" s="6"/>
      <c r="J13" s="6"/>
      <c r="K13" s="61"/>
      <c r="L13" s="54"/>
      <c r="M13" s="47"/>
      <c r="N13" s="6"/>
      <c r="O13" s="6"/>
      <c r="P13" s="2" t="s">
        <v>20</v>
      </c>
      <c r="Q13" s="7"/>
      <c r="R13" s="7"/>
      <c r="S13" s="47"/>
      <c r="T13" s="5"/>
      <c r="U13" s="5"/>
      <c r="V13" s="42"/>
      <c r="W13" s="56"/>
    </row>
    <row r="14" spans="1:33">
      <c r="A14" s="260"/>
      <c r="B14" s="1">
        <v>9</v>
      </c>
      <c r="C14" s="23" t="s">
        <v>33</v>
      </c>
      <c r="D14" s="28" t="s">
        <v>22</v>
      </c>
      <c r="E14" s="27">
        <v>3</v>
      </c>
      <c r="F14" s="26">
        <v>6</v>
      </c>
      <c r="G14" s="42" t="s">
        <v>25</v>
      </c>
      <c r="H14" s="52"/>
      <c r="I14" s="5"/>
      <c r="J14" s="5"/>
      <c r="K14" s="42"/>
      <c r="L14" s="53" t="s">
        <v>20</v>
      </c>
      <c r="M14" s="47"/>
      <c r="N14" s="5"/>
      <c r="O14" s="5"/>
      <c r="P14" s="42"/>
      <c r="Q14" s="2"/>
      <c r="R14" s="2"/>
      <c r="S14" s="45"/>
      <c r="T14" s="5"/>
      <c r="U14" s="5"/>
      <c r="V14" s="42"/>
      <c r="W14" s="54"/>
    </row>
    <row r="15" spans="1:33">
      <c r="A15" s="262" t="s">
        <v>34</v>
      </c>
      <c r="B15" s="1">
        <v>10</v>
      </c>
      <c r="C15" s="23" t="s">
        <v>35</v>
      </c>
      <c r="D15" s="25" t="s">
        <v>22</v>
      </c>
      <c r="E15" s="1"/>
      <c r="F15" s="1"/>
      <c r="G15" s="42" t="s">
        <v>23</v>
      </c>
      <c r="H15" s="58"/>
      <c r="I15" s="5"/>
      <c r="J15" s="5"/>
      <c r="K15" s="42"/>
      <c r="L15" s="54"/>
      <c r="M15" s="45"/>
      <c r="N15" s="5"/>
      <c r="O15" s="5"/>
      <c r="P15" s="2" t="s">
        <v>20</v>
      </c>
      <c r="Q15" s="7"/>
      <c r="R15" s="7"/>
      <c r="S15" s="45"/>
      <c r="T15" s="5"/>
      <c r="U15" s="5"/>
      <c r="V15" s="42"/>
      <c r="W15" s="54"/>
    </row>
    <row r="16" spans="1:33" ht="60.75" customHeight="1">
      <c r="A16" s="262"/>
      <c r="B16" s="5">
        <v>11</v>
      </c>
      <c r="C16" s="23" t="s">
        <v>36</v>
      </c>
      <c r="D16" s="25" t="s">
        <v>22</v>
      </c>
      <c r="E16" s="5"/>
      <c r="F16" s="5"/>
      <c r="G16" s="42" t="s">
        <v>23</v>
      </c>
      <c r="H16" s="55"/>
      <c r="I16" s="6"/>
      <c r="J16" s="2" t="s">
        <v>20</v>
      </c>
      <c r="K16" s="59"/>
      <c r="L16" s="54"/>
      <c r="M16" s="46"/>
      <c r="N16" s="6"/>
      <c r="O16" s="6"/>
      <c r="P16" s="61"/>
      <c r="Q16" s="2"/>
      <c r="R16" s="2"/>
      <c r="S16" s="47"/>
      <c r="T16" s="5"/>
      <c r="U16" s="5"/>
      <c r="V16" s="42"/>
      <c r="W16" s="56"/>
    </row>
    <row r="17" spans="1:23" ht="56.25">
      <c r="A17" s="262" t="s">
        <v>37</v>
      </c>
      <c r="B17" s="1">
        <v>12</v>
      </c>
      <c r="C17" s="23" t="s">
        <v>38</v>
      </c>
      <c r="D17" s="28" t="s">
        <v>39</v>
      </c>
      <c r="E17" s="27">
        <v>4</v>
      </c>
      <c r="F17" s="26">
        <v>7</v>
      </c>
      <c r="G17" s="42" t="s">
        <v>25</v>
      </c>
      <c r="H17" s="55"/>
      <c r="I17" s="2"/>
      <c r="J17" s="2"/>
      <c r="K17" s="59"/>
      <c r="L17" s="56"/>
      <c r="M17" s="47"/>
      <c r="N17" s="2" t="s">
        <v>20</v>
      </c>
      <c r="O17" s="2"/>
      <c r="P17" s="59"/>
      <c r="Q17" s="6"/>
      <c r="R17" s="6"/>
      <c r="S17" s="47"/>
      <c r="T17" s="6"/>
      <c r="U17" s="6"/>
      <c r="V17" s="61"/>
      <c r="W17" s="56"/>
    </row>
    <row r="18" spans="1:23">
      <c r="A18" s="262"/>
      <c r="B18" s="1">
        <v>13</v>
      </c>
      <c r="C18" s="23" t="s">
        <v>40</v>
      </c>
      <c r="D18" s="28" t="s">
        <v>18</v>
      </c>
      <c r="E18" s="5"/>
      <c r="F18" s="5"/>
      <c r="G18" s="42" t="s">
        <v>25</v>
      </c>
      <c r="H18" s="58"/>
      <c r="I18" s="2"/>
      <c r="J18" s="2"/>
      <c r="K18" s="59"/>
      <c r="L18" s="56"/>
      <c r="M18" s="45"/>
      <c r="N18" s="2" t="s">
        <v>20</v>
      </c>
      <c r="O18" s="2"/>
      <c r="P18" s="59"/>
      <c r="Q18" s="6"/>
      <c r="R18" s="6"/>
      <c r="S18" s="47"/>
      <c r="T18" s="6"/>
      <c r="U18" s="6"/>
      <c r="V18" s="61"/>
      <c r="W18" s="56"/>
    </row>
    <row r="19" spans="1:23">
      <c r="A19" s="259" t="s">
        <v>41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</row>
    <row r="20" spans="1:23" ht="56.25">
      <c r="A20" s="23" t="s">
        <v>42</v>
      </c>
      <c r="B20" s="5">
        <v>14</v>
      </c>
      <c r="C20" s="23" t="s">
        <v>43</v>
      </c>
      <c r="D20" s="28" t="s">
        <v>44</v>
      </c>
      <c r="E20" s="5"/>
      <c r="F20" s="26">
        <v>8</v>
      </c>
      <c r="G20" s="42" t="s">
        <v>25</v>
      </c>
      <c r="H20" s="52"/>
      <c r="I20" s="2"/>
      <c r="J20" s="2"/>
      <c r="K20" s="59"/>
      <c r="L20" s="54"/>
      <c r="M20" s="47" t="s">
        <v>20</v>
      </c>
      <c r="N20" s="2"/>
      <c r="O20" s="2"/>
      <c r="P20" s="59"/>
      <c r="Q20" s="5"/>
      <c r="R20" s="2" t="s">
        <v>20</v>
      </c>
      <c r="S20" s="45"/>
      <c r="T20" s="5"/>
      <c r="U20" s="5"/>
      <c r="V20" s="42"/>
      <c r="W20" s="53"/>
    </row>
    <row r="21" spans="1:23" ht="20.25" customHeight="1">
      <c r="A21" s="262" t="s">
        <v>45</v>
      </c>
      <c r="B21" s="5">
        <v>15</v>
      </c>
      <c r="C21" s="23" t="s">
        <v>46</v>
      </c>
      <c r="D21" s="24" t="s">
        <v>44</v>
      </c>
      <c r="E21" s="27">
        <v>5</v>
      </c>
      <c r="F21" s="26">
        <v>9</v>
      </c>
      <c r="G21" s="42" t="s">
        <v>25</v>
      </c>
      <c r="H21" s="52"/>
      <c r="I21" s="5"/>
      <c r="J21" s="5"/>
      <c r="K21" s="42"/>
      <c r="L21" s="62"/>
      <c r="M21" s="47"/>
      <c r="N21" s="5"/>
      <c r="O21" s="5"/>
      <c r="P21" s="86" t="s">
        <v>20</v>
      </c>
      <c r="Q21" s="2" t="s">
        <v>20</v>
      </c>
      <c r="R21" s="2" t="s">
        <v>20</v>
      </c>
      <c r="S21" s="45"/>
      <c r="T21" s="5"/>
      <c r="U21" s="5"/>
      <c r="V21" s="42"/>
      <c r="W21" s="53"/>
    </row>
    <row r="22" spans="1:23" ht="37.5">
      <c r="A22" s="262"/>
      <c r="B22" s="5">
        <v>16</v>
      </c>
      <c r="C22" s="23" t="s">
        <v>47</v>
      </c>
      <c r="D22" s="24" t="s">
        <v>44</v>
      </c>
      <c r="E22" s="5"/>
      <c r="F22" s="5"/>
      <c r="G22" s="42" t="s">
        <v>25</v>
      </c>
      <c r="H22" s="52"/>
      <c r="I22" s="5"/>
      <c r="J22" s="5"/>
      <c r="K22" s="42"/>
      <c r="L22" s="62"/>
      <c r="M22" s="45"/>
      <c r="N22" s="5"/>
      <c r="O22" s="5"/>
      <c r="P22" s="42"/>
      <c r="Q22" s="2" t="s">
        <v>20</v>
      </c>
      <c r="R22" s="2" t="s">
        <v>20</v>
      </c>
      <c r="S22" s="64"/>
      <c r="T22" s="5"/>
      <c r="U22" s="5"/>
      <c r="V22" s="42"/>
      <c r="W22" s="56"/>
    </row>
    <row r="23" spans="1:23" ht="21" customHeight="1">
      <c r="A23" s="262"/>
      <c r="B23" s="5">
        <v>17</v>
      </c>
      <c r="C23" s="23" t="s">
        <v>212</v>
      </c>
      <c r="D23" s="29" t="s">
        <v>44</v>
      </c>
      <c r="E23" s="27">
        <v>6</v>
      </c>
      <c r="F23" s="5"/>
      <c r="G23" s="42" t="s">
        <v>25</v>
      </c>
      <c r="H23" s="63"/>
      <c r="I23" s="6"/>
      <c r="J23" s="6"/>
      <c r="K23" s="61"/>
      <c r="L23" s="56"/>
      <c r="M23" s="47"/>
      <c r="N23" s="6"/>
      <c r="O23" s="6"/>
      <c r="P23" s="46"/>
      <c r="Q23" s="2" t="s">
        <v>20</v>
      </c>
      <c r="R23" s="2"/>
      <c r="S23" s="47"/>
      <c r="T23" s="6"/>
      <c r="U23" s="6"/>
      <c r="V23" s="61"/>
      <c r="W23" s="56"/>
    </row>
    <row r="24" spans="1:23" ht="21" customHeight="1">
      <c r="A24" s="262" t="s">
        <v>48</v>
      </c>
      <c r="B24" s="5">
        <v>18</v>
      </c>
      <c r="C24" s="23" t="s">
        <v>49</v>
      </c>
      <c r="D24" s="28" t="s">
        <v>44</v>
      </c>
      <c r="E24" s="5"/>
      <c r="F24" s="26">
        <v>10</v>
      </c>
      <c r="G24" s="42" t="s">
        <v>23</v>
      </c>
      <c r="H24" s="52"/>
      <c r="I24" s="2"/>
      <c r="J24" s="2"/>
      <c r="K24" s="59"/>
      <c r="L24" s="53" t="s">
        <v>20</v>
      </c>
      <c r="M24" s="45"/>
      <c r="N24" s="5"/>
      <c r="O24" s="5"/>
      <c r="P24" s="42"/>
      <c r="Q24" s="2"/>
      <c r="R24" s="2"/>
      <c r="S24" s="45"/>
      <c r="T24" s="5"/>
      <c r="U24" s="5"/>
      <c r="V24" s="42"/>
      <c r="W24" s="54"/>
    </row>
    <row r="25" spans="1:23" ht="21" customHeight="1">
      <c r="A25" s="262"/>
      <c r="B25" s="5">
        <v>19</v>
      </c>
      <c r="C25" s="23" t="s">
        <v>50</v>
      </c>
      <c r="D25" s="28" t="s">
        <v>44</v>
      </c>
      <c r="E25" s="30">
        <v>7</v>
      </c>
      <c r="F25" s="26">
        <v>11</v>
      </c>
      <c r="G25" s="42" t="s">
        <v>23</v>
      </c>
      <c r="H25" s="52"/>
      <c r="I25" s="2"/>
      <c r="J25" s="2"/>
      <c r="K25" s="59"/>
      <c r="L25" s="53" t="s">
        <v>20</v>
      </c>
      <c r="M25" s="45"/>
      <c r="N25" s="5"/>
      <c r="O25" s="5"/>
      <c r="P25" s="42"/>
      <c r="Q25" s="2"/>
      <c r="R25" s="2"/>
      <c r="S25" s="45"/>
      <c r="T25" s="5"/>
      <c r="U25" s="5"/>
      <c r="V25" s="42"/>
      <c r="W25" s="54"/>
    </row>
    <row r="26" spans="1:23">
      <c r="A26" s="262"/>
      <c r="B26" s="5">
        <v>20</v>
      </c>
      <c r="C26" s="23" t="s">
        <v>51</v>
      </c>
      <c r="D26" s="28" t="s">
        <v>44</v>
      </c>
      <c r="E26" s="27">
        <v>8</v>
      </c>
      <c r="F26" s="26">
        <v>12</v>
      </c>
      <c r="G26" s="42" t="s">
        <v>25</v>
      </c>
      <c r="H26" s="52"/>
      <c r="I26" s="5"/>
      <c r="J26" s="5"/>
      <c r="K26" s="42"/>
      <c r="L26" s="54"/>
      <c r="M26" s="45"/>
      <c r="N26" s="5"/>
      <c r="O26" s="5"/>
      <c r="P26" s="2" t="s">
        <v>20</v>
      </c>
      <c r="Q26" s="2"/>
      <c r="R26" s="2"/>
      <c r="S26" s="45"/>
      <c r="T26" s="5"/>
      <c r="U26" s="5"/>
      <c r="V26" s="42"/>
      <c r="W26" s="54"/>
    </row>
    <row r="27" spans="1:23">
      <c r="A27" s="259" t="s">
        <v>52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</row>
    <row r="28" spans="1:23" ht="37.5">
      <c r="A28" s="262" t="s">
        <v>53</v>
      </c>
      <c r="B28" s="5">
        <v>21</v>
      </c>
      <c r="C28" s="23" t="s">
        <v>54</v>
      </c>
      <c r="D28" s="28" t="s">
        <v>55</v>
      </c>
      <c r="E28" s="27">
        <v>9</v>
      </c>
      <c r="F28" s="26">
        <v>13</v>
      </c>
      <c r="G28" s="42" t="s">
        <v>25</v>
      </c>
      <c r="H28" s="57"/>
      <c r="I28" s="5"/>
      <c r="J28" s="5"/>
      <c r="K28" s="42"/>
      <c r="L28" s="56"/>
      <c r="M28" s="7" t="s">
        <v>20</v>
      </c>
      <c r="N28" s="7"/>
      <c r="O28" s="5"/>
      <c r="P28" s="42"/>
      <c r="Q28" s="6"/>
      <c r="R28" s="2" t="s">
        <v>20</v>
      </c>
      <c r="S28" s="46"/>
      <c r="T28" s="6"/>
      <c r="U28" s="6"/>
      <c r="V28" s="61"/>
      <c r="W28" s="53"/>
    </row>
    <row r="29" spans="1:23" ht="37.5">
      <c r="A29" s="262"/>
      <c r="B29" s="5">
        <v>22</v>
      </c>
      <c r="C29" s="23" t="s">
        <v>56</v>
      </c>
      <c r="D29" s="28" t="s">
        <v>55</v>
      </c>
      <c r="E29" s="5"/>
      <c r="F29" s="5"/>
      <c r="G29" s="42" t="s">
        <v>23</v>
      </c>
      <c r="H29" s="52"/>
      <c r="I29" s="7"/>
      <c r="J29" s="7" t="s">
        <v>20</v>
      </c>
      <c r="K29" s="60"/>
      <c r="L29" s="56"/>
      <c r="M29" s="45"/>
      <c r="N29" s="7"/>
      <c r="O29" s="7"/>
      <c r="P29" s="60"/>
      <c r="Q29" s="6"/>
      <c r="R29" s="2" t="s">
        <v>20</v>
      </c>
      <c r="S29" s="47"/>
      <c r="T29" s="6"/>
      <c r="U29" s="6"/>
      <c r="V29" s="61"/>
      <c r="W29" s="56"/>
    </row>
    <row r="30" spans="1:23">
      <c r="A30" s="262" t="s">
        <v>57</v>
      </c>
      <c r="B30" s="5">
        <v>23</v>
      </c>
      <c r="C30" s="23" t="s">
        <v>58</v>
      </c>
      <c r="D30" s="28" t="s">
        <v>44</v>
      </c>
      <c r="E30" s="5"/>
      <c r="F30" s="5"/>
      <c r="G30" s="42" t="s">
        <v>23</v>
      </c>
      <c r="H30" s="52"/>
      <c r="I30" s="5"/>
      <c r="J30" s="7" t="s">
        <v>20</v>
      </c>
      <c r="K30" s="60"/>
      <c r="L30" s="53"/>
      <c r="M30" s="45"/>
      <c r="N30" s="5"/>
      <c r="O30" s="5"/>
      <c r="P30" s="42"/>
      <c r="Q30" s="5"/>
      <c r="R30" s="5"/>
      <c r="S30" s="45"/>
      <c r="T30" s="5"/>
      <c r="U30" s="5"/>
      <c r="V30" s="42"/>
      <c r="W30" s="54"/>
    </row>
    <row r="31" spans="1:23" ht="37.5">
      <c r="A31" s="262"/>
      <c r="B31" s="5">
        <v>24</v>
      </c>
      <c r="C31" s="23" t="s">
        <v>59</v>
      </c>
      <c r="D31" s="28" t="s">
        <v>44</v>
      </c>
      <c r="E31" s="5"/>
      <c r="F31" s="1"/>
      <c r="G31" s="42" t="s">
        <v>23</v>
      </c>
      <c r="H31" s="52"/>
      <c r="I31" s="5"/>
      <c r="J31" s="7" t="s">
        <v>20</v>
      </c>
      <c r="K31" s="60"/>
      <c r="L31" s="53"/>
      <c r="M31" s="45"/>
      <c r="N31" s="5"/>
      <c r="O31" s="5"/>
      <c r="P31" s="42"/>
      <c r="Q31" s="5"/>
      <c r="R31" s="5"/>
      <c r="S31" s="45"/>
      <c r="T31" s="5"/>
      <c r="U31" s="5"/>
      <c r="V31" s="42"/>
      <c r="W31" s="54"/>
    </row>
    <row r="32" spans="1:23" ht="37.5">
      <c r="A32" s="262"/>
      <c r="B32" s="5">
        <v>25</v>
      </c>
      <c r="C32" s="23" t="s">
        <v>222</v>
      </c>
      <c r="D32" s="28" t="s">
        <v>18</v>
      </c>
      <c r="E32" s="27">
        <v>10</v>
      </c>
      <c r="F32" s="26">
        <v>14</v>
      </c>
      <c r="G32" s="42" t="s">
        <v>25</v>
      </c>
      <c r="H32" s="55"/>
      <c r="I32" s="6"/>
      <c r="J32" s="6"/>
      <c r="K32" s="61"/>
      <c r="L32" s="53"/>
      <c r="M32" s="46"/>
      <c r="N32" s="6"/>
      <c r="O32" s="6"/>
      <c r="P32" s="61"/>
      <c r="Q32" s="2" t="s">
        <v>20</v>
      </c>
      <c r="R32" s="2"/>
      <c r="S32" s="47"/>
      <c r="T32" s="6"/>
      <c r="U32" s="6"/>
      <c r="V32" s="61"/>
      <c r="W32" s="56"/>
    </row>
    <row r="33" spans="1:23" ht="39" customHeight="1">
      <c r="A33" s="260" t="s">
        <v>60</v>
      </c>
      <c r="B33" s="5">
        <v>26</v>
      </c>
      <c r="C33" s="23" t="s">
        <v>61</v>
      </c>
      <c r="D33" s="28" t="s">
        <v>62</v>
      </c>
      <c r="E33" s="27">
        <v>11</v>
      </c>
      <c r="F33" s="26">
        <v>15</v>
      </c>
      <c r="G33" s="42" t="s">
        <v>19</v>
      </c>
      <c r="H33" s="55"/>
      <c r="I33" s="6"/>
      <c r="J33" s="6"/>
      <c r="K33" s="61"/>
      <c r="L33" s="56"/>
      <c r="M33" s="47" t="s">
        <v>20</v>
      </c>
      <c r="N33" s="6"/>
      <c r="O33" s="6"/>
      <c r="P33" s="61"/>
      <c r="Q33" s="6"/>
      <c r="R33" s="2" t="s">
        <v>20</v>
      </c>
      <c r="S33" s="47"/>
      <c r="T33" s="6"/>
      <c r="U33" s="6"/>
      <c r="V33" s="61"/>
      <c r="W33" s="56"/>
    </row>
    <row r="34" spans="1:23" ht="37.5">
      <c r="A34" s="260"/>
      <c r="B34" s="5">
        <v>27</v>
      </c>
      <c r="C34" s="23" t="s">
        <v>219</v>
      </c>
      <c r="D34" s="28" t="s">
        <v>63</v>
      </c>
      <c r="E34" s="5"/>
      <c r="F34" s="26">
        <v>16</v>
      </c>
      <c r="G34" s="42" t="s">
        <v>19</v>
      </c>
      <c r="H34" s="55"/>
      <c r="I34" s="2"/>
      <c r="J34" s="2"/>
      <c r="K34" s="59"/>
      <c r="L34" s="56"/>
      <c r="M34" s="46"/>
      <c r="N34" s="2" t="s">
        <v>20</v>
      </c>
      <c r="O34" s="6"/>
      <c r="P34" s="61"/>
      <c r="Q34" s="6"/>
      <c r="R34" s="2" t="s">
        <v>20</v>
      </c>
      <c r="S34" s="47"/>
      <c r="T34" s="6"/>
      <c r="U34" s="6"/>
      <c r="V34" s="61"/>
      <c r="W34" s="56"/>
    </row>
    <row r="35" spans="1:23">
      <c r="A35" s="259" t="s">
        <v>64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</row>
    <row r="36" spans="1:23" ht="39.75" customHeight="1">
      <c r="A36" s="23" t="s">
        <v>65</v>
      </c>
      <c r="B36" s="5">
        <v>28</v>
      </c>
      <c r="C36" s="23" t="s">
        <v>66</v>
      </c>
      <c r="D36" s="28" t="s">
        <v>67</v>
      </c>
      <c r="E36" s="27">
        <v>12</v>
      </c>
      <c r="F36" s="26">
        <v>17</v>
      </c>
      <c r="G36" s="42" t="s">
        <v>25</v>
      </c>
      <c r="H36" s="55"/>
      <c r="I36" s="7"/>
      <c r="J36" s="7"/>
      <c r="K36" s="60"/>
      <c r="L36" s="56"/>
      <c r="M36" s="64" t="s">
        <v>20</v>
      </c>
      <c r="N36" s="7"/>
      <c r="O36" s="7"/>
      <c r="P36" s="60"/>
      <c r="Q36" s="6"/>
      <c r="R36" s="2" t="s">
        <v>20</v>
      </c>
      <c r="S36" s="64"/>
      <c r="T36" s="6"/>
      <c r="U36" s="6"/>
      <c r="V36" s="61"/>
      <c r="W36" s="56"/>
    </row>
    <row r="37" spans="1:23" ht="75">
      <c r="A37" s="23" t="s">
        <v>68</v>
      </c>
      <c r="B37" s="5">
        <v>29</v>
      </c>
      <c r="C37" s="23" t="s">
        <v>69</v>
      </c>
      <c r="D37" s="28" t="s">
        <v>70</v>
      </c>
      <c r="E37" s="5"/>
      <c r="F37" s="5"/>
      <c r="G37" s="42" t="s">
        <v>19</v>
      </c>
      <c r="H37" s="52"/>
      <c r="I37" s="7"/>
      <c r="J37" s="7"/>
      <c r="K37" s="60"/>
      <c r="L37" s="56"/>
      <c r="M37" s="64" t="s">
        <v>20</v>
      </c>
      <c r="N37" s="5"/>
      <c r="O37" s="5"/>
      <c r="P37" s="42"/>
      <c r="Q37" s="6"/>
      <c r="R37" s="2" t="s">
        <v>20</v>
      </c>
      <c r="S37" s="64"/>
      <c r="T37" s="6"/>
      <c r="U37" s="6"/>
      <c r="V37" s="61"/>
      <c r="W37" s="56"/>
    </row>
    <row r="38" spans="1:23">
      <c r="A38" s="263" t="s">
        <v>71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</row>
    <row r="39" spans="1:23">
      <c r="A39" s="259" t="s">
        <v>72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</row>
    <row r="40" spans="1:23" ht="39" customHeight="1">
      <c r="A40" s="262" t="s">
        <v>73</v>
      </c>
      <c r="B40" s="5">
        <v>30</v>
      </c>
      <c r="C40" s="23" t="s">
        <v>223</v>
      </c>
      <c r="D40" s="29" t="s">
        <v>74</v>
      </c>
      <c r="E40" s="27">
        <v>13</v>
      </c>
      <c r="F40" s="26">
        <v>18</v>
      </c>
      <c r="G40" s="42" t="s">
        <v>19</v>
      </c>
      <c r="H40" s="57"/>
      <c r="I40" s="6"/>
      <c r="J40" s="6"/>
      <c r="K40" s="61"/>
      <c r="L40" s="56"/>
      <c r="M40" s="45"/>
      <c r="N40" s="7" t="s">
        <v>20</v>
      </c>
      <c r="O40" s="7"/>
      <c r="P40" s="60"/>
      <c r="Q40" s="6"/>
      <c r="R40" s="2" t="s">
        <v>20</v>
      </c>
      <c r="S40" s="46"/>
      <c r="T40" s="6"/>
      <c r="U40" s="6"/>
      <c r="V40" s="61"/>
      <c r="W40" s="53"/>
    </row>
    <row r="41" spans="1:23" ht="37.5">
      <c r="A41" s="262"/>
      <c r="B41" s="5">
        <v>31</v>
      </c>
      <c r="C41" s="23" t="s">
        <v>75</v>
      </c>
      <c r="D41" s="28" t="s">
        <v>76</v>
      </c>
      <c r="E41" s="5"/>
      <c r="F41" s="5"/>
      <c r="G41" s="42" t="s">
        <v>19</v>
      </c>
      <c r="H41" s="55"/>
      <c r="I41" s="7"/>
      <c r="J41" s="7"/>
      <c r="K41" s="60"/>
      <c r="L41" s="56"/>
      <c r="M41" s="46"/>
      <c r="N41" s="7" t="s">
        <v>20</v>
      </c>
      <c r="O41" s="7"/>
      <c r="P41" s="60"/>
      <c r="Q41" s="6"/>
      <c r="R41" s="2" t="s">
        <v>20</v>
      </c>
      <c r="S41" s="46"/>
      <c r="T41" s="6"/>
      <c r="U41" s="6"/>
      <c r="V41" s="61"/>
      <c r="W41" s="53"/>
    </row>
    <row r="42" spans="1:23">
      <c r="A42" s="264" t="s">
        <v>77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</row>
    <row r="43" spans="1:23" ht="20.25" customHeight="1">
      <c r="A43" s="260" t="s">
        <v>78</v>
      </c>
      <c r="B43" s="5">
        <v>32</v>
      </c>
      <c r="C43" s="23" t="s">
        <v>79</v>
      </c>
      <c r="D43" s="28" t="s">
        <v>44</v>
      </c>
      <c r="E43" s="5"/>
      <c r="F43" s="26">
        <v>19</v>
      </c>
      <c r="G43" s="42" t="s">
        <v>19</v>
      </c>
      <c r="H43" s="55"/>
      <c r="I43" s="6"/>
      <c r="J43" s="6"/>
      <c r="K43" s="61"/>
      <c r="L43" s="62"/>
      <c r="M43" s="46"/>
      <c r="N43" s="6"/>
      <c r="O43" s="6"/>
      <c r="P43" s="2" t="s">
        <v>20</v>
      </c>
      <c r="Q43" s="7"/>
      <c r="R43" s="7"/>
      <c r="S43" s="47"/>
      <c r="T43" s="5"/>
      <c r="U43" s="5"/>
      <c r="V43" s="42"/>
      <c r="W43" s="56"/>
    </row>
    <row r="44" spans="1:23" ht="37.5">
      <c r="A44" s="260"/>
      <c r="B44" s="5">
        <v>33</v>
      </c>
      <c r="C44" s="23" t="s">
        <v>80</v>
      </c>
      <c r="D44" s="25" t="s">
        <v>44</v>
      </c>
      <c r="E44" s="27">
        <v>14</v>
      </c>
      <c r="F44" s="26">
        <v>20</v>
      </c>
      <c r="G44" s="42" t="s">
        <v>25</v>
      </c>
      <c r="H44" s="55"/>
      <c r="I44" s="6"/>
      <c r="J44" s="6"/>
      <c r="K44" s="61"/>
      <c r="L44" s="62"/>
      <c r="M44" s="46"/>
      <c r="N44" s="6"/>
      <c r="O44" s="6"/>
      <c r="P44" s="2" t="s">
        <v>20</v>
      </c>
      <c r="Q44" s="7"/>
      <c r="R44" s="7"/>
      <c r="S44" s="45"/>
      <c r="T44" s="5"/>
      <c r="U44" s="5"/>
      <c r="V44" s="42"/>
      <c r="W44" s="53"/>
    </row>
    <row r="45" spans="1:23">
      <c r="A45" s="260"/>
      <c r="B45" s="5">
        <v>34</v>
      </c>
      <c r="C45" s="23" t="s">
        <v>81</v>
      </c>
      <c r="D45" s="28" t="s">
        <v>18</v>
      </c>
      <c r="E45" s="27">
        <v>15</v>
      </c>
      <c r="F45" s="26">
        <v>21</v>
      </c>
      <c r="G45" s="42" t="s">
        <v>23</v>
      </c>
      <c r="H45" s="55"/>
      <c r="I45" s="6"/>
      <c r="J45" s="6"/>
      <c r="K45" s="61"/>
      <c r="L45" s="62" t="s">
        <v>20</v>
      </c>
      <c r="M45" s="46"/>
      <c r="N45" s="6"/>
      <c r="O45" s="6"/>
      <c r="P45" s="61"/>
      <c r="Q45" s="7"/>
      <c r="R45" s="7"/>
      <c r="S45" s="47"/>
      <c r="T45" s="5"/>
      <c r="U45" s="5"/>
      <c r="V45" s="42"/>
      <c r="W45" s="56"/>
    </row>
    <row r="46" spans="1:23">
      <c r="A46" s="260"/>
      <c r="B46" s="5">
        <v>35</v>
      </c>
      <c r="C46" s="23" t="s">
        <v>82</v>
      </c>
      <c r="D46" s="24" t="s">
        <v>18</v>
      </c>
      <c r="E46" s="5"/>
      <c r="F46" s="5"/>
      <c r="G46" s="42" t="s">
        <v>25</v>
      </c>
      <c r="H46" s="55"/>
      <c r="I46" s="6"/>
      <c r="J46" s="6"/>
      <c r="K46" s="61"/>
      <c r="L46" s="53"/>
      <c r="M46" s="46"/>
      <c r="N46" s="6"/>
      <c r="O46" s="6"/>
      <c r="P46" s="2" t="s">
        <v>20</v>
      </c>
      <c r="Q46" s="2"/>
      <c r="R46" s="2"/>
      <c r="S46" s="47"/>
      <c r="T46" s="5"/>
      <c r="U46" s="5"/>
      <c r="V46" s="42"/>
      <c r="W46" s="56"/>
    </row>
    <row r="47" spans="1:23" ht="75">
      <c r="A47" s="31" t="s">
        <v>83</v>
      </c>
      <c r="B47" s="5">
        <v>36</v>
      </c>
      <c r="C47" s="23" t="s">
        <v>84</v>
      </c>
      <c r="D47" s="28" t="s">
        <v>85</v>
      </c>
      <c r="E47" s="27">
        <v>16</v>
      </c>
      <c r="F47" s="26">
        <v>22</v>
      </c>
      <c r="G47" s="42" t="s">
        <v>19</v>
      </c>
      <c r="H47" s="58"/>
      <c r="I47" s="2"/>
      <c r="J47" s="2"/>
      <c r="K47" s="59"/>
      <c r="L47" s="56"/>
      <c r="M47" s="47" t="s">
        <v>20</v>
      </c>
      <c r="N47" s="5"/>
      <c r="O47" s="5"/>
      <c r="P47" s="42"/>
      <c r="Q47" s="6"/>
      <c r="R47" s="6"/>
      <c r="S47" s="47"/>
      <c r="T47" s="6"/>
      <c r="U47" s="6"/>
      <c r="V47" s="61"/>
      <c r="W47" s="56"/>
    </row>
    <row r="48" spans="1:23" ht="37.5">
      <c r="A48" s="23" t="s">
        <v>86</v>
      </c>
      <c r="B48" s="5">
        <v>37</v>
      </c>
      <c r="C48" s="23" t="s">
        <v>87</v>
      </c>
      <c r="D48" s="28" t="s">
        <v>76</v>
      </c>
      <c r="E48" s="5"/>
      <c r="F48" s="5"/>
      <c r="G48" s="42" t="s">
        <v>19</v>
      </c>
      <c r="H48" s="58"/>
      <c r="I48" s="6"/>
      <c r="J48" s="6"/>
      <c r="K48" s="61"/>
      <c r="L48" s="56"/>
      <c r="M48" s="45"/>
      <c r="N48" s="6"/>
      <c r="O48" s="6"/>
      <c r="P48" s="2" t="s">
        <v>20</v>
      </c>
      <c r="Q48" s="2"/>
      <c r="R48" s="2"/>
      <c r="S48" s="47"/>
      <c r="T48" s="6"/>
      <c r="U48" s="6"/>
      <c r="V48" s="61"/>
      <c r="W48" s="56"/>
    </row>
    <row r="49" spans="1:23" ht="56.25">
      <c r="A49" s="31" t="s">
        <v>88</v>
      </c>
      <c r="B49" s="5">
        <v>38</v>
      </c>
      <c r="C49" s="23" t="s">
        <v>89</v>
      </c>
      <c r="D49" s="28" t="s">
        <v>18</v>
      </c>
      <c r="E49" s="5"/>
      <c r="F49" s="26">
        <v>23</v>
      </c>
      <c r="G49" s="42" t="s">
        <v>23</v>
      </c>
      <c r="H49" s="55"/>
      <c r="I49" s="6"/>
      <c r="J49" s="6"/>
      <c r="K49" s="61"/>
      <c r="L49" s="53" t="s">
        <v>20</v>
      </c>
      <c r="M49" s="46"/>
      <c r="N49" s="6"/>
      <c r="O49" s="6"/>
      <c r="P49" s="61"/>
      <c r="Q49" s="5"/>
      <c r="R49" s="5"/>
      <c r="S49" s="47"/>
      <c r="T49" s="5"/>
      <c r="U49" s="5"/>
      <c r="V49" s="42"/>
      <c r="W49" s="56"/>
    </row>
    <row r="50" spans="1:23" ht="56.25" customHeight="1">
      <c r="A50" s="32" t="s">
        <v>90</v>
      </c>
      <c r="B50" s="5">
        <v>39</v>
      </c>
      <c r="C50" s="23" t="s">
        <v>91</v>
      </c>
      <c r="D50" s="28" t="s">
        <v>18</v>
      </c>
      <c r="E50" s="5"/>
      <c r="F50" s="5"/>
      <c r="G50" s="42" t="s">
        <v>19</v>
      </c>
      <c r="H50" s="55"/>
      <c r="I50" s="2"/>
      <c r="J50" s="2"/>
      <c r="K50" s="59"/>
      <c r="L50" s="56"/>
      <c r="M50" s="2" t="s">
        <v>20</v>
      </c>
      <c r="N50" s="5"/>
      <c r="O50" s="5"/>
      <c r="P50" s="42"/>
      <c r="Q50" s="6"/>
      <c r="R50" s="2" t="s">
        <v>20</v>
      </c>
      <c r="S50" s="47"/>
      <c r="T50" s="6"/>
      <c r="U50" s="6"/>
      <c r="V50" s="61"/>
      <c r="W50" s="56"/>
    </row>
    <row r="51" spans="1:23" ht="75" customHeight="1">
      <c r="A51" s="23" t="s">
        <v>92</v>
      </c>
      <c r="B51" s="5">
        <v>40</v>
      </c>
      <c r="C51" s="23" t="s">
        <v>93</v>
      </c>
      <c r="D51" s="28" t="s">
        <v>94</v>
      </c>
      <c r="E51" s="5"/>
      <c r="F51" s="26">
        <v>24</v>
      </c>
      <c r="G51" s="42" t="s">
        <v>25</v>
      </c>
      <c r="H51" s="58"/>
      <c r="I51" s="2"/>
      <c r="J51" s="2"/>
      <c r="K51" s="59"/>
      <c r="L51" s="53"/>
      <c r="M51" s="46"/>
      <c r="N51" s="5"/>
      <c r="O51" s="5"/>
      <c r="P51" s="2" t="s">
        <v>20</v>
      </c>
      <c r="Q51" s="2"/>
      <c r="R51" s="2"/>
      <c r="S51" s="64"/>
      <c r="T51" s="6"/>
      <c r="U51" s="6"/>
      <c r="V51" s="61"/>
      <c r="W51" s="56"/>
    </row>
    <row r="52" spans="1:23">
      <c r="A52" s="260" t="s">
        <v>95</v>
      </c>
      <c r="B52" s="5">
        <v>41</v>
      </c>
      <c r="C52" s="23" t="s">
        <v>96</v>
      </c>
      <c r="D52" s="24" t="s">
        <v>29</v>
      </c>
      <c r="E52" s="5"/>
      <c r="F52" s="5"/>
      <c r="G52" s="42" t="s">
        <v>25</v>
      </c>
      <c r="H52" s="55"/>
      <c r="I52" s="2"/>
      <c r="J52" s="2"/>
      <c r="K52" s="59"/>
      <c r="L52" s="53"/>
      <c r="M52" s="47"/>
      <c r="N52" s="6"/>
      <c r="O52" s="6"/>
      <c r="P52" s="2" t="s">
        <v>20</v>
      </c>
      <c r="Q52" s="2"/>
      <c r="R52" s="2"/>
      <c r="S52" s="45"/>
      <c r="T52" s="5"/>
      <c r="U52" s="5"/>
      <c r="V52" s="42"/>
      <c r="W52" s="53"/>
    </row>
    <row r="53" spans="1:23" ht="37.5" customHeight="1">
      <c r="A53" s="260"/>
      <c r="B53" s="5">
        <v>42</v>
      </c>
      <c r="C53" s="23" t="s">
        <v>97</v>
      </c>
      <c r="D53" s="28" t="s">
        <v>29</v>
      </c>
      <c r="E53" s="27">
        <v>17</v>
      </c>
      <c r="F53" s="26">
        <v>25</v>
      </c>
      <c r="G53" s="42" t="s">
        <v>23</v>
      </c>
      <c r="H53" s="55"/>
      <c r="I53" s="6"/>
      <c r="J53" s="6"/>
      <c r="K53" s="61"/>
      <c r="L53" s="53" t="s">
        <v>20</v>
      </c>
      <c r="M53" s="46"/>
      <c r="N53" s="6"/>
      <c r="O53" s="6"/>
      <c r="P53" s="61"/>
      <c r="Q53" s="5"/>
      <c r="R53" s="5"/>
      <c r="S53" s="45"/>
      <c r="T53" s="2"/>
      <c r="U53" s="2"/>
      <c r="V53" s="59"/>
      <c r="W53" s="56"/>
    </row>
    <row r="54" spans="1:23" ht="37.5">
      <c r="A54" s="32" t="s">
        <v>98</v>
      </c>
      <c r="B54" s="5">
        <v>43</v>
      </c>
      <c r="C54" s="23" t="s">
        <v>99</v>
      </c>
      <c r="D54" s="28" t="s">
        <v>18</v>
      </c>
      <c r="E54" s="5"/>
      <c r="F54" s="5"/>
      <c r="G54" s="42" t="s">
        <v>23</v>
      </c>
      <c r="H54" s="55"/>
      <c r="I54" s="6"/>
      <c r="J54" s="6"/>
      <c r="K54" s="61"/>
      <c r="L54" s="53"/>
      <c r="M54" s="46"/>
      <c r="N54" s="6"/>
      <c r="O54" s="6"/>
      <c r="P54" s="2" t="s">
        <v>20</v>
      </c>
      <c r="Q54" s="2"/>
      <c r="R54" s="2"/>
      <c r="S54" s="45"/>
      <c r="T54" s="5"/>
      <c r="U54" s="5"/>
      <c r="V54" s="42"/>
      <c r="W54" s="53"/>
    </row>
    <row r="55" spans="1:23" ht="37.5">
      <c r="A55" s="260" t="s">
        <v>100</v>
      </c>
      <c r="B55" s="5">
        <v>44</v>
      </c>
      <c r="C55" s="23" t="s">
        <v>101</v>
      </c>
      <c r="D55" s="24" t="s">
        <v>18</v>
      </c>
      <c r="E55" s="5"/>
      <c r="F55" s="5"/>
      <c r="G55" s="42" t="s">
        <v>19</v>
      </c>
      <c r="H55" s="55"/>
      <c r="I55" s="6"/>
      <c r="J55" s="6"/>
      <c r="K55" s="61"/>
      <c r="L55" s="53"/>
      <c r="M55" s="47" t="s">
        <v>20</v>
      </c>
      <c r="N55" s="6"/>
      <c r="O55" s="6"/>
      <c r="P55" s="61"/>
      <c r="Q55" s="2"/>
      <c r="R55" s="2" t="s">
        <v>20</v>
      </c>
      <c r="S55" s="47"/>
      <c r="T55" s="5"/>
      <c r="U55" s="5"/>
      <c r="V55" s="42"/>
      <c r="W55" s="56"/>
    </row>
    <row r="56" spans="1:23">
      <c r="A56" s="260"/>
      <c r="B56" s="5">
        <v>45</v>
      </c>
      <c r="C56" s="23" t="s">
        <v>102</v>
      </c>
      <c r="D56" s="28" t="s">
        <v>18</v>
      </c>
      <c r="E56" s="27">
        <v>18</v>
      </c>
      <c r="F56" s="26">
        <v>26</v>
      </c>
      <c r="G56" s="42" t="s">
        <v>23</v>
      </c>
      <c r="H56" s="55"/>
      <c r="I56" s="6"/>
      <c r="J56" s="6"/>
      <c r="K56" s="61"/>
      <c r="L56" s="53" t="s">
        <v>20</v>
      </c>
      <c r="M56" s="46"/>
      <c r="N56" s="6"/>
      <c r="O56" s="6"/>
      <c r="P56" s="61"/>
      <c r="Q56" s="5"/>
      <c r="R56" s="5"/>
      <c r="S56" s="47"/>
      <c r="T56" s="5"/>
      <c r="U56" s="5"/>
      <c r="V56" s="42"/>
      <c r="W56" s="56"/>
    </row>
    <row r="57" spans="1:23">
      <c r="A57" s="260" t="s">
        <v>103</v>
      </c>
      <c r="B57" s="5">
        <v>46</v>
      </c>
      <c r="C57" s="28" t="s">
        <v>104</v>
      </c>
      <c r="D57" s="28" t="s">
        <v>18</v>
      </c>
      <c r="E57" s="27">
        <v>19</v>
      </c>
      <c r="F57" s="26">
        <v>27</v>
      </c>
      <c r="G57" s="42" t="s">
        <v>19</v>
      </c>
      <c r="H57" s="58"/>
      <c r="I57" s="6"/>
      <c r="J57" s="6"/>
      <c r="K57" s="61"/>
      <c r="L57" s="54"/>
      <c r="M57" s="47" t="s">
        <v>20</v>
      </c>
      <c r="N57" s="2"/>
      <c r="O57" s="2"/>
      <c r="P57" s="59"/>
      <c r="Q57" s="5"/>
      <c r="R57" s="2" t="s">
        <v>20</v>
      </c>
      <c r="S57" s="47"/>
      <c r="T57" s="5"/>
      <c r="U57" s="5"/>
      <c r="V57" s="42"/>
      <c r="W57" s="56"/>
    </row>
    <row r="58" spans="1:23">
      <c r="A58" s="260"/>
      <c r="B58" s="5">
        <v>47</v>
      </c>
      <c r="C58" s="28" t="s">
        <v>105</v>
      </c>
      <c r="D58" s="28" t="s">
        <v>18</v>
      </c>
      <c r="E58" s="27">
        <v>20</v>
      </c>
      <c r="F58" s="5"/>
      <c r="G58" s="42" t="s">
        <v>23</v>
      </c>
      <c r="H58" s="55"/>
      <c r="I58" s="6"/>
      <c r="J58" s="6"/>
      <c r="K58" s="61"/>
      <c r="L58" s="53" t="s">
        <v>20</v>
      </c>
      <c r="M58" s="46"/>
      <c r="N58" s="6"/>
      <c r="O58" s="6"/>
      <c r="P58" s="61"/>
      <c r="Q58" s="5"/>
      <c r="R58" s="5"/>
      <c r="S58" s="47"/>
      <c r="T58" s="5"/>
      <c r="U58" s="5"/>
      <c r="V58" s="42"/>
      <c r="W58" s="56"/>
    </row>
    <row r="59" spans="1:23">
      <c r="A59" s="260"/>
      <c r="B59" s="5">
        <v>48</v>
      </c>
      <c r="C59" s="23" t="s">
        <v>106</v>
      </c>
      <c r="D59" s="28" t="s">
        <v>18</v>
      </c>
      <c r="E59" s="5"/>
      <c r="F59" s="5"/>
      <c r="G59" s="42" t="s">
        <v>23</v>
      </c>
      <c r="H59" s="55"/>
      <c r="I59" s="6"/>
      <c r="J59" s="6"/>
      <c r="K59" s="61"/>
      <c r="L59" s="53" t="s">
        <v>20</v>
      </c>
      <c r="M59" s="46"/>
      <c r="N59" s="6"/>
      <c r="O59" s="6"/>
      <c r="P59" s="61"/>
      <c r="Q59" s="5"/>
      <c r="R59" s="5"/>
      <c r="S59" s="47"/>
      <c r="T59" s="5"/>
      <c r="U59" s="5"/>
      <c r="V59" s="42"/>
      <c r="W59" s="56"/>
    </row>
    <row r="60" spans="1:23" ht="40.5">
      <c r="A60" s="31" t="s">
        <v>107</v>
      </c>
      <c r="B60" s="5">
        <v>49</v>
      </c>
      <c r="C60" s="23" t="s">
        <v>108</v>
      </c>
      <c r="D60" s="28" t="s">
        <v>18</v>
      </c>
      <c r="E60" s="27">
        <v>21</v>
      </c>
      <c r="F60" s="26">
        <v>28</v>
      </c>
      <c r="G60" s="42" t="s">
        <v>25</v>
      </c>
      <c r="H60" s="55"/>
      <c r="I60" s="6"/>
      <c r="J60" s="6"/>
      <c r="K60" s="61"/>
      <c r="L60" s="62"/>
      <c r="M60" s="46"/>
      <c r="N60" s="6"/>
      <c r="O60" s="6"/>
      <c r="P60" s="2" t="s">
        <v>20</v>
      </c>
      <c r="Q60" s="7"/>
      <c r="R60" s="7"/>
      <c r="S60" s="47"/>
      <c r="T60" s="5"/>
      <c r="U60" s="5"/>
      <c r="V60" s="42"/>
      <c r="W60" s="56"/>
    </row>
    <row r="61" spans="1:23" ht="56.25">
      <c r="A61" s="31" t="s">
        <v>109</v>
      </c>
      <c r="B61" s="5">
        <v>50</v>
      </c>
      <c r="C61" s="23" t="s">
        <v>110</v>
      </c>
      <c r="D61" s="28" t="s">
        <v>18</v>
      </c>
      <c r="E61" s="5"/>
      <c r="F61" s="26">
        <v>29</v>
      </c>
      <c r="G61" s="42" t="s">
        <v>25</v>
      </c>
      <c r="H61" s="55"/>
      <c r="I61" s="6"/>
      <c r="J61" s="6"/>
      <c r="K61" s="61"/>
      <c r="L61" s="53"/>
      <c r="M61" s="47"/>
      <c r="N61" s="6"/>
      <c r="O61" s="6"/>
      <c r="P61" s="86" t="s">
        <v>20</v>
      </c>
      <c r="Q61" s="2" t="s">
        <v>20</v>
      </c>
      <c r="R61" s="2" t="s">
        <v>20</v>
      </c>
      <c r="S61" s="47"/>
      <c r="T61" s="5"/>
      <c r="U61" s="5"/>
      <c r="V61" s="42"/>
      <c r="W61" s="56"/>
    </row>
    <row r="62" spans="1:23" ht="37.5">
      <c r="A62" s="23" t="s">
        <v>111</v>
      </c>
      <c r="B62" s="5">
        <v>51</v>
      </c>
      <c r="C62" s="23" t="s">
        <v>112</v>
      </c>
      <c r="D62" s="28" t="s">
        <v>22</v>
      </c>
      <c r="E62" s="5"/>
      <c r="F62" s="5"/>
      <c r="G62" s="42" t="s">
        <v>19</v>
      </c>
      <c r="H62" s="58"/>
      <c r="I62" s="6"/>
      <c r="J62" s="6"/>
      <c r="K62" s="61"/>
      <c r="L62" s="56"/>
      <c r="M62" s="45"/>
      <c r="N62" s="6"/>
      <c r="O62" s="6"/>
      <c r="P62" s="2" t="s">
        <v>20</v>
      </c>
      <c r="Q62" s="2"/>
      <c r="R62" s="2"/>
      <c r="S62" s="47"/>
      <c r="T62" s="6"/>
      <c r="U62" s="6"/>
      <c r="V62" s="61"/>
      <c r="W62" s="56"/>
    </row>
    <row r="63" spans="1:23" ht="56.25">
      <c r="A63" s="31" t="s">
        <v>113</v>
      </c>
      <c r="B63" s="5">
        <v>52</v>
      </c>
      <c r="C63" s="23" t="s">
        <v>114</v>
      </c>
      <c r="D63" s="28" t="s">
        <v>18</v>
      </c>
      <c r="E63" s="5"/>
      <c r="F63" s="26">
        <v>30</v>
      </c>
      <c r="G63" s="42" t="s">
        <v>19</v>
      </c>
      <c r="H63" s="55"/>
      <c r="I63" s="6"/>
      <c r="J63" s="6"/>
      <c r="K63" s="61"/>
      <c r="L63" s="62"/>
      <c r="M63" s="47" t="s">
        <v>20</v>
      </c>
      <c r="N63" s="6"/>
      <c r="O63" s="6"/>
      <c r="P63" s="61"/>
      <c r="Q63" s="5"/>
      <c r="R63" s="5"/>
      <c r="S63" s="45"/>
      <c r="T63" s="5"/>
      <c r="U63" s="5"/>
      <c r="V63" s="42"/>
      <c r="W63" s="53"/>
    </row>
    <row r="64" spans="1:23">
      <c r="A64" s="259" t="s">
        <v>115</v>
      </c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</row>
    <row r="65" spans="1:23">
      <c r="A65" s="262" t="s">
        <v>116</v>
      </c>
      <c r="B65" s="5">
        <v>53</v>
      </c>
      <c r="C65" s="23" t="s">
        <v>117</v>
      </c>
      <c r="D65" s="28" t="s">
        <v>18</v>
      </c>
      <c r="E65" s="27">
        <v>22</v>
      </c>
      <c r="F65" s="26">
        <v>31</v>
      </c>
      <c r="G65" s="42" t="s">
        <v>19</v>
      </c>
      <c r="H65" s="55"/>
      <c r="I65" s="2"/>
      <c r="J65" s="2"/>
      <c r="K65" s="59"/>
      <c r="L65" s="56"/>
      <c r="M65" s="46"/>
      <c r="N65" s="2" t="s">
        <v>20</v>
      </c>
      <c r="O65" s="5"/>
      <c r="P65" s="42"/>
      <c r="Q65" s="61"/>
      <c r="R65" s="2" t="s">
        <v>20</v>
      </c>
      <c r="S65" s="58"/>
      <c r="T65" s="6"/>
      <c r="U65" s="6"/>
      <c r="V65" s="61"/>
      <c r="W65" s="56"/>
    </row>
    <row r="66" spans="1:23">
      <c r="A66" s="262"/>
      <c r="B66" s="5">
        <v>54</v>
      </c>
      <c r="C66" s="23" t="s">
        <v>118</v>
      </c>
      <c r="D66" s="28" t="s">
        <v>18</v>
      </c>
      <c r="E66" s="5"/>
      <c r="F66" s="5"/>
      <c r="G66" s="42" t="s">
        <v>19</v>
      </c>
      <c r="H66" s="55"/>
      <c r="I66" s="7"/>
      <c r="J66" s="7"/>
      <c r="K66" s="60"/>
      <c r="L66" s="56"/>
      <c r="M66" s="46"/>
      <c r="N66" s="7" t="s">
        <v>20</v>
      </c>
      <c r="O66" s="5"/>
      <c r="P66" s="42"/>
      <c r="Q66" s="61"/>
      <c r="R66" s="2" t="s">
        <v>20</v>
      </c>
      <c r="S66" s="55"/>
      <c r="T66" s="6"/>
      <c r="U66" s="6"/>
      <c r="V66" s="61"/>
      <c r="W66" s="53"/>
    </row>
    <row r="67" spans="1:23" ht="56.25">
      <c r="A67" s="262"/>
      <c r="B67" s="5">
        <v>55</v>
      </c>
      <c r="C67" s="23" t="s">
        <v>119</v>
      </c>
      <c r="D67" s="28" t="s">
        <v>120</v>
      </c>
      <c r="E67" s="5"/>
      <c r="F67" s="5"/>
      <c r="G67" s="42" t="s">
        <v>19</v>
      </c>
      <c r="H67" s="55"/>
      <c r="I67" s="7"/>
      <c r="J67" s="7"/>
      <c r="K67" s="60"/>
      <c r="L67" s="53"/>
      <c r="M67" s="46"/>
      <c r="N67" s="5"/>
      <c r="O67" s="5"/>
      <c r="P67" s="42"/>
      <c r="Q67" s="53" t="s">
        <v>20</v>
      </c>
      <c r="R67" s="2" t="s">
        <v>20</v>
      </c>
      <c r="S67" s="55"/>
      <c r="T67" s="6"/>
      <c r="U67" s="6"/>
      <c r="V67" s="61"/>
      <c r="W67" s="53"/>
    </row>
    <row r="68" spans="1:23">
      <c r="A68" s="262"/>
      <c r="B68" s="5">
        <v>56</v>
      </c>
      <c r="C68" s="23" t="s">
        <v>121</v>
      </c>
      <c r="D68" s="28" t="s">
        <v>18</v>
      </c>
      <c r="E68" s="5"/>
      <c r="F68" s="26">
        <v>32</v>
      </c>
      <c r="G68" s="42" t="s">
        <v>23</v>
      </c>
      <c r="H68" s="55"/>
      <c r="I68" s="6"/>
      <c r="J68" s="6"/>
      <c r="K68" s="61"/>
      <c r="L68" s="53"/>
      <c r="M68" s="46"/>
      <c r="N68" s="6"/>
      <c r="O68" s="6"/>
      <c r="P68" s="86" t="s">
        <v>20</v>
      </c>
      <c r="Q68" s="53" t="s">
        <v>20</v>
      </c>
      <c r="R68" s="2" t="s">
        <v>20</v>
      </c>
      <c r="S68" s="52"/>
      <c r="T68" s="5"/>
      <c r="U68" s="5"/>
      <c r="V68" s="42"/>
      <c r="W68" s="53"/>
    </row>
    <row r="69" spans="1:23">
      <c r="A69" s="259" t="s">
        <v>122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</row>
    <row r="70" spans="1:23" ht="37.5">
      <c r="A70" s="262" t="s">
        <v>123</v>
      </c>
      <c r="B70" s="5">
        <v>57</v>
      </c>
      <c r="C70" s="23" t="s">
        <v>124</v>
      </c>
      <c r="D70" s="28" t="s">
        <v>76</v>
      </c>
      <c r="E70" s="5"/>
      <c r="F70" s="1"/>
      <c r="G70" s="42" t="s">
        <v>23</v>
      </c>
      <c r="H70" s="57"/>
      <c r="I70" s="6"/>
      <c r="J70" s="6"/>
      <c r="K70" s="61"/>
      <c r="L70" s="56"/>
      <c r="M70" s="45"/>
      <c r="N70" s="7" t="s">
        <v>20</v>
      </c>
      <c r="O70" s="6"/>
      <c r="P70" s="61"/>
      <c r="Q70" s="6"/>
      <c r="R70" s="2" t="s">
        <v>20</v>
      </c>
      <c r="S70" s="46"/>
      <c r="T70" s="6"/>
      <c r="U70" s="6"/>
      <c r="V70" s="61"/>
      <c r="W70" s="53"/>
    </row>
    <row r="71" spans="1:23" ht="37.5">
      <c r="A71" s="262"/>
      <c r="B71" s="5">
        <v>58</v>
      </c>
      <c r="C71" s="23" t="s">
        <v>225</v>
      </c>
      <c r="D71" s="28" t="s">
        <v>224</v>
      </c>
      <c r="E71" s="27">
        <v>23</v>
      </c>
      <c r="F71" s="26">
        <v>33</v>
      </c>
      <c r="G71" s="42" t="s">
        <v>19</v>
      </c>
      <c r="H71" s="55"/>
      <c r="I71" s="2" t="s">
        <v>20</v>
      </c>
      <c r="J71" s="2"/>
      <c r="K71" s="59"/>
      <c r="L71" s="56"/>
      <c r="M71" s="46"/>
      <c r="N71" s="5"/>
      <c r="O71" s="5"/>
      <c r="P71" s="42"/>
      <c r="Q71" s="6"/>
      <c r="R71" s="6"/>
      <c r="S71" s="47"/>
      <c r="T71" s="6"/>
      <c r="U71" s="6"/>
      <c r="V71" s="61"/>
      <c r="W71" s="56"/>
    </row>
    <row r="72" spans="1:23" ht="37.5">
      <c r="A72" s="33" t="s">
        <v>125</v>
      </c>
      <c r="B72" s="5">
        <v>59</v>
      </c>
      <c r="C72" s="23" t="s">
        <v>126</v>
      </c>
      <c r="D72" s="29" t="s">
        <v>74</v>
      </c>
      <c r="E72" s="27">
        <v>24</v>
      </c>
      <c r="F72" s="26">
        <v>34</v>
      </c>
      <c r="G72" s="41" t="s">
        <v>19</v>
      </c>
      <c r="H72" s="63"/>
      <c r="I72" s="7" t="s">
        <v>20</v>
      </c>
      <c r="J72" s="7"/>
      <c r="K72" s="60"/>
      <c r="L72" s="67"/>
      <c r="M72" s="44"/>
      <c r="N72" s="4"/>
      <c r="O72" s="4"/>
      <c r="P72" s="68"/>
      <c r="Q72" s="4"/>
      <c r="R72" s="2" t="s">
        <v>20</v>
      </c>
      <c r="S72" s="133"/>
      <c r="T72" s="4"/>
      <c r="U72" s="4"/>
      <c r="V72" s="68"/>
      <c r="W72" s="67"/>
    </row>
    <row r="73" spans="1:23">
      <c r="A73" s="259" t="s">
        <v>127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</row>
    <row r="74" spans="1:23" ht="56.25">
      <c r="A74" s="33" t="s">
        <v>128</v>
      </c>
      <c r="B74" s="1">
        <v>60</v>
      </c>
      <c r="C74" s="23" t="s">
        <v>129</v>
      </c>
      <c r="D74" s="24" t="s">
        <v>74</v>
      </c>
      <c r="E74" s="1"/>
      <c r="F74" s="1"/>
      <c r="G74" s="41" t="s">
        <v>19</v>
      </c>
      <c r="H74" s="57" t="s">
        <v>20</v>
      </c>
      <c r="I74" s="7"/>
      <c r="J74" s="4"/>
      <c r="K74" s="68"/>
      <c r="L74" s="71"/>
      <c r="M74" s="69"/>
      <c r="N74" s="3"/>
      <c r="O74" s="3"/>
      <c r="P74" s="73"/>
      <c r="Q74" s="3"/>
      <c r="R74" s="3"/>
      <c r="S74" s="44"/>
      <c r="T74" s="1"/>
      <c r="U74" s="1"/>
      <c r="V74" s="41"/>
      <c r="W74" s="72"/>
    </row>
    <row r="75" spans="1:23" ht="65.25" customHeight="1">
      <c r="A75" s="265" t="s">
        <v>130</v>
      </c>
      <c r="B75" s="1">
        <v>61</v>
      </c>
      <c r="C75" s="23" t="s">
        <v>131</v>
      </c>
      <c r="D75" s="29" t="s">
        <v>44</v>
      </c>
      <c r="E75" s="1"/>
      <c r="F75" s="1"/>
      <c r="G75" s="41" t="s">
        <v>25</v>
      </c>
      <c r="H75" s="63"/>
      <c r="I75" s="10" t="s">
        <v>20</v>
      </c>
      <c r="J75" s="10"/>
      <c r="K75" s="80"/>
      <c r="L75" s="67"/>
      <c r="M75" s="44"/>
      <c r="N75" s="4"/>
      <c r="O75" s="4"/>
      <c r="P75" s="68"/>
      <c r="Q75" s="4"/>
      <c r="R75" s="4"/>
      <c r="S75" s="133"/>
      <c r="T75" s="4"/>
      <c r="U75" s="4"/>
      <c r="V75" s="68"/>
      <c r="W75" s="67"/>
    </row>
    <row r="76" spans="1:23" ht="37.5">
      <c r="A76" s="266"/>
      <c r="B76" s="1">
        <v>62</v>
      </c>
      <c r="C76" s="23" t="s">
        <v>132</v>
      </c>
      <c r="D76" s="24" t="s">
        <v>76</v>
      </c>
      <c r="E76" s="1"/>
      <c r="F76" s="5"/>
      <c r="G76" s="41" t="s">
        <v>23</v>
      </c>
      <c r="H76" s="63"/>
      <c r="I76" s="6"/>
      <c r="J76" s="6"/>
      <c r="K76" s="61"/>
      <c r="L76" s="56"/>
      <c r="M76" s="63" t="s">
        <v>20</v>
      </c>
      <c r="N76" s="6"/>
      <c r="O76" s="6"/>
      <c r="P76" s="61"/>
      <c r="Q76" s="3"/>
      <c r="R76" s="2" t="s">
        <v>20</v>
      </c>
      <c r="S76" s="46"/>
      <c r="T76" s="6"/>
      <c r="U76" s="6"/>
      <c r="V76" s="61"/>
      <c r="W76" s="72"/>
    </row>
    <row r="77" spans="1:23" ht="37.5">
      <c r="A77" s="260" t="s">
        <v>133</v>
      </c>
      <c r="B77" s="1">
        <v>63</v>
      </c>
      <c r="C77" s="23" t="s">
        <v>134</v>
      </c>
      <c r="D77" s="24" t="s">
        <v>135</v>
      </c>
      <c r="E77" s="1"/>
      <c r="F77" s="1"/>
      <c r="G77" s="41" t="s">
        <v>25</v>
      </c>
      <c r="H77" s="70"/>
      <c r="I77" s="4"/>
      <c r="J77" s="4"/>
      <c r="K77" s="68"/>
      <c r="L77" s="71"/>
      <c r="M77" s="69"/>
      <c r="N77" s="4"/>
      <c r="O77" s="4"/>
      <c r="P77" s="2" t="s">
        <v>20</v>
      </c>
      <c r="Q77" s="3"/>
      <c r="R77" s="3"/>
      <c r="S77" s="69"/>
      <c r="T77" s="1"/>
      <c r="U77" s="1"/>
      <c r="V77" s="41"/>
      <c r="W77" s="72"/>
    </row>
    <row r="78" spans="1:23" ht="37.5">
      <c r="A78" s="260"/>
      <c r="B78" s="1">
        <v>64</v>
      </c>
      <c r="C78" s="23" t="s">
        <v>220</v>
      </c>
      <c r="D78" s="24" t="s">
        <v>135</v>
      </c>
      <c r="E78" s="1"/>
      <c r="F78" s="1"/>
      <c r="G78" s="41" t="s">
        <v>25</v>
      </c>
      <c r="H78" s="70"/>
      <c r="I78" s="4"/>
      <c r="J78" s="4"/>
      <c r="K78" s="68"/>
      <c r="L78" s="72" t="s">
        <v>20</v>
      </c>
      <c r="M78" s="69"/>
      <c r="N78" s="4"/>
      <c r="O78" s="4"/>
      <c r="P78" s="68"/>
      <c r="Q78" s="3"/>
      <c r="R78" s="3"/>
      <c r="S78" s="44"/>
      <c r="T78" s="1"/>
      <c r="U78" s="1"/>
      <c r="V78" s="41"/>
      <c r="W78" s="72"/>
    </row>
    <row r="79" spans="1:23">
      <c r="A79" s="259" t="s">
        <v>136</v>
      </c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</row>
    <row r="80" spans="1:23" ht="37.5">
      <c r="A80" s="32" t="s">
        <v>137</v>
      </c>
      <c r="B80" s="1">
        <v>65</v>
      </c>
      <c r="C80" s="23" t="s">
        <v>138</v>
      </c>
      <c r="D80" s="24" t="s">
        <v>139</v>
      </c>
      <c r="E80" s="5"/>
      <c r="F80" s="5"/>
      <c r="G80" s="41" t="s">
        <v>23</v>
      </c>
      <c r="H80" s="70"/>
      <c r="I80" s="3" t="s">
        <v>20</v>
      </c>
      <c r="J80" s="4"/>
      <c r="K80" s="68"/>
      <c r="L80" s="67"/>
      <c r="M80" s="69"/>
      <c r="N80" s="3"/>
      <c r="O80" s="3"/>
      <c r="P80" s="73"/>
      <c r="Q80" s="4"/>
      <c r="R80" s="4"/>
      <c r="S80" s="133"/>
      <c r="T80" s="4"/>
      <c r="U80" s="4"/>
      <c r="V80" s="68"/>
      <c r="W80" s="67"/>
    </row>
    <row r="81" spans="1:23" ht="37.5">
      <c r="A81" s="262" t="s">
        <v>140</v>
      </c>
      <c r="B81" s="5">
        <v>66</v>
      </c>
      <c r="C81" s="23" t="s">
        <v>141</v>
      </c>
      <c r="D81" s="28" t="s">
        <v>62</v>
      </c>
      <c r="E81" s="5"/>
      <c r="F81" s="9"/>
      <c r="G81" s="42" t="s">
        <v>23</v>
      </c>
      <c r="H81" s="63"/>
      <c r="I81" s="6"/>
      <c r="J81" s="6"/>
      <c r="K81" s="61"/>
      <c r="L81" s="71" t="s">
        <v>20</v>
      </c>
      <c r="M81" s="46"/>
      <c r="N81" s="6"/>
      <c r="O81" s="6"/>
      <c r="P81" s="61"/>
      <c r="Q81" s="6"/>
      <c r="R81" s="6"/>
      <c r="S81" s="46"/>
      <c r="T81" s="6"/>
      <c r="U81" s="6"/>
      <c r="V81" s="61"/>
      <c r="W81" s="53"/>
    </row>
    <row r="82" spans="1:23" ht="37.5">
      <c r="A82" s="262"/>
      <c r="B82" s="1">
        <v>67</v>
      </c>
      <c r="C82" s="23" t="s">
        <v>142</v>
      </c>
      <c r="D82" s="28" t="s">
        <v>62</v>
      </c>
      <c r="E82" s="5"/>
      <c r="F82" s="9"/>
      <c r="G82" s="42" t="s">
        <v>23</v>
      </c>
      <c r="H82" s="63"/>
      <c r="I82" s="6"/>
      <c r="J82" s="6"/>
      <c r="K82" s="61"/>
      <c r="L82" s="71" t="s">
        <v>20</v>
      </c>
      <c r="M82" s="46"/>
      <c r="N82" s="6"/>
      <c r="O82" s="6"/>
      <c r="P82" s="61"/>
      <c r="Q82" s="6"/>
      <c r="R82" s="6"/>
      <c r="S82" s="47"/>
      <c r="T82" s="6"/>
      <c r="U82" s="6"/>
      <c r="V82" s="61"/>
      <c r="W82" s="56"/>
    </row>
    <row r="83" spans="1:23" ht="76.5" customHeight="1">
      <c r="A83" s="262"/>
      <c r="B83" s="5">
        <v>68</v>
      </c>
      <c r="C83" s="23" t="s">
        <v>143</v>
      </c>
      <c r="D83" s="28" t="s">
        <v>94</v>
      </c>
      <c r="E83" s="5"/>
      <c r="F83" s="9"/>
      <c r="G83" s="42" t="s">
        <v>23</v>
      </c>
      <c r="H83" s="63"/>
      <c r="I83" s="6"/>
      <c r="J83" s="6"/>
      <c r="K83" s="61"/>
      <c r="L83" s="71" t="s">
        <v>20</v>
      </c>
      <c r="M83" s="46"/>
      <c r="N83" s="6"/>
      <c r="O83" s="6"/>
      <c r="P83" s="61"/>
      <c r="Q83" s="6"/>
      <c r="R83" s="6"/>
      <c r="S83" s="47"/>
      <c r="T83" s="6"/>
      <c r="U83" s="6"/>
      <c r="V83" s="61"/>
      <c r="W83" s="53"/>
    </row>
    <row r="84" spans="1:23" ht="56.25">
      <c r="A84" s="262"/>
      <c r="B84" s="5">
        <v>69</v>
      </c>
      <c r="C84" s="23" t="s">
        <v>144</v>
      </c>
      <c r="D84" s="28" t="s">
        <v>145</v>
      </c>
      <c r="E84" s="5"/>
      <c r="F84" s="7"/>
      <c r="G84" s="42" t="s">
        <v>23</v>
      </c>
      <c r="H84" s="63"/>
      <c r="I84" s="2"/>
      <c r="J84" s="2"/>
      <c r="K84" s="59"/>
      <c r="L84" s="71" t="s">
        <v>20</v>
      </c>
      <c r="M84" s="46"/>
      <c r="N84" s="6"/>
      <c r="O84" s="6"/>
      <c r="P84" s="61"/>
      <c r="Q84" s="6"/>
      <c r="R84" s="6"/>
      <c r="S84" s="46"/>
      <c r="T84" s="6"/>
      <c r="U84" s="6"/>
      <c r="V84" s="61"/>
      <c r="W84" s="53"/>
    </row>
    <row r="85" spans="1:23" ht="76.5" customHeight="1">
      <c r="A85" s="262"/>
      <c r="B85" s="1">
        <v>70</v>
      </c>
      <c r="C85" s="23" t="s">
        <v>209</v>
      </c>
      <c r="D85" s="28" t="s">
        <v>94</v>
      </c>
      <c r="E85" s="1"/>
      <c r="F85" s="10"/>
      <c r="G85" s="41" t="s">
        <v>23</v>
      </c>
      <c r="H85" s="63"/>
      <c r="I85" s="4"/>
      <c r="J85" s="10"/>
      <c r="K85" s="80"/>
      <c r="L85" s="71" t="s">
        <v>20</v>
      </c>
      <c r="M85" s="69"/>
      <c r="N85" s="4"/>
      <c r="O85" s="4"/>
      <c r="P85" s="68"/>
      <c r="Q85" s="4"/>
      <c r="R85" s="4"/>
      <c r="S85" s="134"/>
      <c r="T85" s="4"/>
      <c r="U85" s="4"/>
      <c r="V85" s="68"/>
      <c r="W85" s="67"/>
    </row>
    <row r="86" spans="1:23">
      <c r="A86" s="263" t="s">
        <v>146</v>
      </c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</row>
    <row r="87" spans="1:23">
      <c r="A87" s="259" t="s">
        <v>147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</row>
    <row r="88" spans="1:23" ht="37.5">
      <c r="A88" s="23" t="s">
        <v>148</v>
      </c>
      <c r="B88" s="5">
        <v>71</v>
      </c>
      <c r="C88" s="23" t="s">
        <v>214</v>
      </c>
      <c r="D88" s="28" t="s">
        <v>74</v>
      </c>
      <c r="E88" s="1"/>
      <c r="F88" s="1"/>
      <c r="G88" s="41" t="s">
        <v>19</v>
      </c>
      <c r="H88" s="63"/>
      <c r="I88" s="7" t="s">
        <v>20</v>
      </c>
      <c r="J88" s="4"/>
      <c r="K88" s="68"/>
      <c r="L88" s="67"/>
      <c r="M88" s="44"/>
      <c r="N88" s="7"/>
      <c r="O88" s="4"/>
      <c r="P88" s="68"/>
      <c r="Q88" s="4"/>
      <c r="R88" s="4"/>
      <c r="S88" s="69"/>
      <c r="T88" s="4"/>
      <c r="U88" s="4"/>
      <c r="V88" s="68"/>
      <c r="W88" s="72"/>
    </row>
    <row r="89" spans="1:23" ht="37.5">
      <c r="A89" s="260" t="s">
        <v>149</v>
      </c>
      <c r="B89" s="5">
        <v>72</v>
      </c>
      <c r="C89" s="23" t="s">
        <v>221</v>
      </c>
      <c r="D89" s="28" t="s">
        <v>150</v>
      </c>
      <c r="E89" s="5"/>
      <c r="F89" s="34">
        <v>35</v>
      </c>
      <c r="G89" s="42" t="s">
        <v>19</v>
      </c>
      <c r="H89" s="57"/>
      <c r="I89" s="6"/>
      <c r="J89" s="6"/>
      <c r="K89" s="61"/>
      <c r="L89" s="56"/>
      <c r="M89" s="47" t="s">
        <v>20</v>
      </c>
      <c r="N89" s="7"/>
      <c r="O89" s="7"/>
      <c r="P89" s="60"/>
      <c r="Q89" s="6"/>
      <c r="R89" s="6"/>
      <c r="S89" s="64"/>
      <c r="T89" s="6"/>
      <c r="U89" s="6"/>
      <c r="V89" s="61"/>
      <c r="W89" s="56"/>
    </row>
    <row r="90" spans="1:23" ht="37.5">
      <c r="A90" s="260"/>
      <c r="B90" s="5">
        <v>73</v>
      </c>
      <c r="C90" s="23" t="s">
        <v>151</v>
      </c>
      <c r="D90" s="28" t="s">
        <v>152</v>
      </c>
      <c r="E90" s="5"/>
      <c r="F90" s="5"/>
      <c r="G90" s="42" t="s">
        <v>19</v>
      </c>
      <c r="H90" s="55"/>
      <c r="I90" s="7"/>
      <c r="J90" s="7"/>
      <c r="K90" s="60"/>
      <c r="L90" s="56"/>
      <c r="M90" s="47" t="s">
        <v>20</v>
      </c>
      <c r="N90" s="7"/>
      <c r="O90" s="7"/>
      <c r="P90" s="60"/>
      <c r="Q90" s="6"/>
      <c r="R90" s="6"/>
      <c r="S90" s="64"/>
      <c r="T90" s="6"/>
      <c r="U90" s="6"/>
      <c r="V90" s="61"/>
      <c r="W90" s="53"/>
    </row>
    <row r="91" spans="1:23" ht="79.5" customHeight="1">
      <c r="A91" s="260" t="s">
        <v>153</v>
      </c>
      <c r="B91" s="5">
        <v>74</v>
      </c>
      <c r="C91" s="23" t="s">
        <v>154</v>
      </c>
      <c r="D91" s="28" t="s">
        <v>155</v>
      </c>
      <c r="E91" s="27">
        <v>25</v>
      </c>
      <c r="F91" s="26">
        <v>36</v>
      </c>
      <c r="G91" s="42" t="s">
        <v>23</v>
      </c>
      <c r="H91" s="55"/>
      <c r="I91" s="2"/>
      <c r="J91" s="2"/>
      <c r="K91" s="59"/>
      <c r="L91" s="56"/>
      <c r="M91" s="46"/>
      <c r="N91" s="2"/>
      <c r="O91" s="2"/>
      <c r="P91" s="59"/>
      <c r="Q91" s="6"/>
      <c r="R91" s="6"/>
      <c r="S91" s="46"/>
      <c r="T91" s="2"/>
      <c r="U91" s="2"/>
      <c r="V91" s="59"/>
      <c r="W91" s="53" t="s">
        <v>20</v>
      </c>
    </row>
    <row r="92" spans="1:23" ht="75">
      <c r="A92" s="260"/>
      <c r="B92" s="5">
        <v>75</v>
      </c>
      <c r="C92" s="23" t="s">
        <v>156</v>
      </c>
      <c r="D92" s="28" t="s">
        <v>157</v>
      </c>
      <c r="E92" s="5"/>
      <c r="F92" s="5"/>
      <c r="G92" s="42" t="s">
        <v>23</v>
      </c>
      <c r="H92" s="55"/>
      <c r="I92" s="2"/>
      <c r="J92" s="2"/>
      <c r="K92" s="59"/>
      <c r="L92" s="56"/>
      <c r="M92" s="46"/>
      <c r="N92" s="2"/>
      <c r="O92" s="2"/>
      <c r="P92" s="59"/>
      <c r="Q92" s="6"/>
      <c r="R92" s="6"/>
      <c r="S92" s="46"/>
      <c r="T92" s="2"/>
      <c r="U92" s="2" t="s">
        <v>20</v>
      </c>
      <c r="V92" s="59"/>
      <c r="W92" s="53"/>
    </row>
    <row r="93" spans="1:23" ht="37.5">
      <c r="A93" s="260"/>
      <c r="B93" s="5">
        <v>76</v>
      </c>
      <c r="C93" s="23" t="s">
        <v>158</v>
      </c>
      <c r="D93" s="24" t="s">
        <v>159</v>
      </c>
      <c r="E93" s="5"/>
      <c r="F93" s="5"/>
      <c r="G93" s="42" t="s">
        <v>23</v>
      </c>
      <c r="H93" s="58"/>
      <c r="I93" s="7"/>
      <c r="J93" s="7"/>
      <c r="K93" s="60"/>
      <c r="L93" s="53" t="s">
        <v>20</v>
      </c>
      <c r="M93" s="46"/>
      <c r="N93" s="5"/>
      <c r="O93" s="5"/>
      <c r="P93" s="42"/>
      <c r="Q93" s="6"/>
      <c r="R93" s="6"/>
      <c r="S93" s="46"/>
      <c r="T93" s="6"/>
      <c r="U93" s="6"/>
      <c r="V93" s="61"/>
      <c r="W93" s="53"/>
    </row>
    <row r="94" spans="1:23" ht="56.25">
      <c r="A94" s="260"/>
      <c r="B94" s="5">
        <v>77</v>
      </c>
      <c r="C94" s="23" t="s">
        <v>160</v>
      </c>
      <c r="D94" s="28" t="s">
        <v>161</v>
      </c>
      <c r="E94" s="5"/>
      <c r="F94" s="1"/>
      <c r="G94" s="42" t="s">
        <v>19</v>
      </c>
      <c r="H94" s="58"/>
      <c r="I94" s="2"/>
      <c r="J94" s="2"/>
      <c r="K94" s="59"/>
      <c r="L94" s="53" t="s">
        <v>20</v>
      </c>
      <c r="M94" s="45"/>
      <c r="N94" s="6"/>
      <c r="O94" s="6"/>
      <c r="P94" s="61"/>
      <c r="Q94" s="6"/>
      <c r="R94" s="6"/>
      <c r="S94" s="46"/>
      <c r="T94" s="6"/>
      <c r="U94" s="6"/>
      <c r="V94" s="61"/>
      <c r="W94" s="53"/>
    </row>
    <row r="95" spans="1:23" ht="37.5">
      <c r="A95" s="33" t="s">
        <v>162</v>
      </c>
      <c r="B95" s="5">
        <v>78</v>
      </c>
      <c r="C95" s="23" t="s">
        <v>163</v>
      </c>
      <c r="D95" s="28" t="s">
        <v>63</v>
      </c>
      <c r="E95" s="5"/>
      <c r="F95" s="26">
        <v>37</v>
      </c>
      <c r="G95" s="42" t="s">
        <v>23</v>
      </c>
      <c r="H95" s="58"/>
      <c r="I95" s="2"/>
      <c r="J95" s="2"/>
      <c r="K95" s="59"/>
      <c r="L95" s="53" t="s">
        <v>20</v>
      </c>
      <c r="M95" s="47"/>
      <c r="N95" s="2"/>
      <c r="O95" s="2"/>
      <c r="P95" s="59"/>
      <c r="Q95" s="6"/>
      <c r="R95" s="6"/>
      <c r="S95" s="46"/>
      <c r="T95" s="6"/>
      <c r="U95" s="6"/>
      <c r="V95" s="61"/>
      <c r="W95" s="53"/>
    </row>
    <row r="96" spans="1:23">
      <c r="A96" s="263" t="s">
        <v>164</v>
      </c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</row>
    <row r="97" spans="1:23">
      <c r="A97" s="259" t="s">
        <v>165</v>
      </c>
      <c r="B97" s="259"/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</row>
    <row r="98" spans="1:23" ht="37.5">
      <c r="A98" s="262" t="s">
        <v>166</v>
      </c>
      <c r="B98" s="5">
        <v>79</v>
      </c>
      <c r="C98" s="23" t="s">
        <v>167</v>
      </c>
      <c r="D98" s="28" t="s">
        <v>168</v>
      </c>
      <c r="E98" s="27">
        <v>26</v>
      </c>
      <c r="F98" s="26">
        <v>38</v>
      </c>
      <c r="G98" s="42" t="s">
        <v>25</v>
      </c>
      <c r="H98" s="55"/>
      <c r="I98" s="5"/>
      <c r="J98" s="5"/>
      <c r="K98" s="42"/>
      <c r="L98" s="56"/>
      <c r="M98" s="46"/>
      <c r="N98" s="2"/>
      <c r="O98" s="2"/>
      <c r="P98" s="59"/>
      <c r="Q98" s="6"/>
      <c r="R98" s="6"/>
      <c r="S98" s="47"/>
      <c r="T98" s="7" t="s">
        <v>20</v>
      </c>
      <c r="U98" s="7"/>
      <c r="V98" s="60"/>
      <c r="W98" s="56"/>
    </row>
    <row r="99" spans="1:23" ht="37.5">
      <c r="A99" s="262"/>
      <c r="B99" s="5">
        <v>80</v>
      </c>
      <c r="C99" s="23" t="s">
        <v>169</v>
      </c>
      <c r="D99" s="28" t="s">
        <v>76</v>
      </c>
      <c r="E99" s="5"/>
      <c r="F99" s="26">
        <v>39</v>
      </c>
      <c r="G99" s="42" t="s">
        <v>19</v>
      </c>
      <c r="H99" s="58"/>
      <c r="I99" s="6"/>
      <c r="J99" s="6"/>
      <c r="K99" s="61"/>
      <c r="L99" s="56"/>
      <c r="M99" s="47" t="s">
        <v>20</v>
      </c>
      <c r="N99" s="6"/>
      <c r="O99" s="6"/>
      <c r="P99" s="61"/>
      <c r="Q99" s="6"/>
      <c r="R99" s="6"/>
      <c r="S99" s="46"/>
      <c r="T99" s="6"/>
      <c r="U99" s="6"/>
      <c r="V99" s="61"/>
      <c r="W99" s="53"/>
    </row>
    <row r="100" spans="1:23" ht="56.25">
      <c r="A100" s="260" t="s">
        <v>170</v>
      </c>
      <c r="B100" s="5">
        <v>81</v>
      </c>
      <c r="C100" s="23" t="s">
        <v>171</v>
      </c>
      <c r="D100" s="24" t="s">
        <v>172</v>
      </c>
      <c r="E100" s="5"/>
      <c r="F100" s="5"/>
      <c r="G100" s="42" t="s">
        <v>23</v>
      </c>
      <c r="H100" s="55"/>
      <c r="I100" s="7"/>
      <c r="J100" s="7"/>
      <c r="K100" s="60"/>
      <c r="L100" s="56"/>
      <c r="M100" s="46"/>
      <c r="N100" s="7"/>
      <c r="O100" s="7"/>
      <c r="P100" s="60"/>
      <c r="Q100" s="6"/>
      <c r="R100" s="6"/>
      <c r="S100" s="64"/>
      <c r="T100" s="7" t="s">
        <v>20</v>
      </c>
      <c r="U100" s="7"/>
      <c r="V100" s="60"/>
      <c r="W100" s="56"/>
    </row>
    <row r="101" spans="1:23" ht="39" customHeight="1">
      <c r="A101" s="260"/>
      <c r="B101" s="5">
        <v>82</v>
      </c>
      <c r="C101" s="23" t="s">
        <v>173</v>
      </c>
      <c r="D101" s="28" t="s">
        <v>174</v>
      </c>
      <c r="E101" s="5"/>
      <c r="F101" s="5"/>
      <c r="G101" s="42" t="s">
        <v>175</v>
      </c>
      <c r="H101" s="55"/>
      <c r="I101" s="7" t="s">
        <v>20</v>
      </c>
      <c r="J101" s="7"/>
      <c r="K101" s="60"/>
      <c r="L101" s="56"/>
      <c r="M101" s="46"/>
      <c r="N101" s="7"/>
      <c r="O101" s="7"/>
      <c r="P101" s="60"/>
      <c r="Q101" s="6"/>
      <c r="R101" s="6"/>
      <c r="S101" s="64"/>
      <c r="T101" s="7"/>
      <c r="U101" s="7"/>
      <c r="V101" s="60"/>
      <c r="W101" s="56"/>
    </row>
    <row r="102" spans="1:23">
      <c r="A102" s="259" t="s">
        <v>176</v>
      </c>
      <c r="B102" s="259"/>
      <c r="C102" s="259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</row>
    <row r="103" spans="1:23" ht="56.25" customHeight="1">
      <c r="A103" s="23" t="s">
        <v>177</v>
      </c>
      <c r="B103" s="5">
        <v>83</v>
      </c>
      <c r="C103" s="23" t="s">
        <v>178</v>
      </c>
      <c r="D103" s="28" t="s">
        <v>74</v>
      </c>
      <c r="E103" s="27">
        <v>27</v>
      </c>
      <c r="F103" s="34">
        <v>40</v>
      </c>
      <c r="G103" s="42" t="s">
        <v>23</v>
      </c>
      <c r="H103" s="55"/>
      <c r="I103" s="6"/>
      <c r="J103" s="6"/>
      <c r="K103" s="61"/>
      <c r="L103" s="56"/>
      <c r="M103" s="46"/>
      <c r="N103" s="7" t="s">
        <v>20</v>
      </c>
      <c r="O103" s="7"/>
      <c r="P103" s="60"/>
      <c r="Q103" s="6"/>
      <c r="R103" s="6"/>
      <c r="S103" s="64"/>
      <c r="T103" s="6"/>
      <c r="U103" s="6"/>
      <c r="V103" s="61"/>
      <c r="W103" s="56"/>
    </row>
    <row r="104" spans="1:23" ht="37.5">
      <c r="A104" s="262" t="s">
        <v>179</v>
      </c>
      <c r="B104" s="5">
        <v>84</v>
      </c>
      <c r="C104" s="23" t="s">
        <v>180</v>
      </c>
      <c r="D104" s="28" t="s">
        <v>181</v>
      </c>
      <c r="E104" s="5"/>
      <c r="F104" s="5"/>
      <c r="G104" s="42" t="s">
        <v>23</v>
      </c>
      <c r="H104" s="55"/>
      <c r="I104" s="7" t="s">
        <v>20</v>
      </c>
      <c r="J104" s="7"/>
      <c r="K104" s="60"/>
      <c r="L104" s="56"/>
      <c r="M104" s="46"/>
      <c r="N104" s="7"/>
      <c r="O104" s="5"/>
      <c r="P104" s="42"/>
      <c r="Q104" s="6"/>
      <c r="R104" s="6"/>
      <c r="S104" s="47"/>
      <c r="T104" s="6"/>
      <c r="U104" s="6"/>
      <c r="V104" s="61"/>
      <c r="W104" s="56"/>
    </row>
    <row r="105" spans="1:23" ht="37.5">
      <c r="A105" s="262"/>
      <c r="B105" s="5">
        <v>85</v>
      </c>
      <c r="C105" s="23" t="s">
        <v>182</v>
      </c>
      <c r="D105" s="28" t="s">
        <v>181</v>
      </c>
      <c r="E105" s="5"/>
      <c r="F105" s="5"/>
      <c r="G105" s="42" t="s">
        <v>23</v>
      </c>
      <c r="H105" s="55"/>
      <c r="I105" s="7"/>
      <c r="J105" s="7"/>
      <c r="K105" s="60"/>
      <c r="L105" s="62"/>
      <c r="M105" s="46"/>
      <c r="N105" s="7" t="s">
        <v>20</v>
      </c>
      <c r="O105" s="5"/>
      <c r="P105" s="42"/>
      <c r="Q105" s="6"/>
      <c r="R105" s="6"/>
      <c r="S105" s="47"/>
      <c r="T105" s="6"/>
      <c r="U105" s="6"/>
      <c r="V105" s="61"/>
      <c r="W105" s="56"/>
    </row>
    <row r="106" spans="1:23">
      <c r="A106" s="259" t="s">
        <v>183</v>
      </c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</row>
    <row r="107" spans="1:23" ht="56.25">
      <c r="A107" s="262" t="s">
        <v>184</v>
      </c>
      <c r="B107" s="5">
        <v>86</v>
      </c>
      <c r="C107" s="23" t="s">
        <v>185</v>
      </c>
      <c r="D107" s="28" t="s">
        <v>186</v>
      </c>
      <c r="E107" s="5"/>
      <c r="F107" s="7"/>
      <c r="G107" s="42" t="s">
        <v>23</v>
      </c>
      <c r="H107" s="58" t="s">
        <v>20</v>
      </c>
      <c r="I107" s="6"/>
      <c r="J107" s="6"/>
      <c r="K107" s="61"/>
      <c r="L107" s="56"/>
      <c r="M107" s="46"/>
      <c r="N107" s="6"/>
      <c r="O107" s="6"/>
      <c r="P107" s="61"/>
      <c r="Q107" s="6"/>
      <c r="R107" s="6"/>
      <c r="S107" s="47"/>
      <c r="T107" s="6"/>
      <c r="U107" s="6"/>
      <c r="V107" s="61"/>
      <c r="W107" s="56"/>
    </row>
    <row r="108" spans="1:23" ht="56.25">
      <c r="A108" s="262"/>
      <c r="B108" s="5">
        <v>87</v>
      </c>
      <c r="C108" s="23" t="s">
        <v>187</v>
      </c>
      <c r="D108" s="28" t="s">
        <v>186</v>
      </c>
      <c r="E108" s="5"/>
      <c r="F108" s="7"/>
      <c r="G108" s="42" t="s">
        <v>23</v>
      </c>
      <c r="H108" s="58" t="s">
        <v>20</v>
      </c>
      <c r="I108" s="6"/>
      <c r="J108" s="6"/>
      <c r="K108" s="61"/>
      <c r="L108" s="56"/>
      <c r="M108" s="46"/>
      <c r="N108" s="6"/>
      <c r="O108" s="6"/>
      <c r="P108" s="61"/>
      <c r="Q108" s="6"/>
      <c r="R108" s="6"/>
      <c r="S108" s="47"/>
      <c r="T108" s="6"/>
      <c r="U108" s="6"/>
      <c r="V108" s="61"/>
      <c r="W108" s="56"/>
    </row>
    <row r="109" spans="1:23" ht="37.5">
      <c r="A109" s="262"/>
      <c r="B109" s="5">
        <v>88</v>
      </c>
      <c r="C109" s="23" t="s">
        <v>188</v>
      </c>
      <c r="D109" s="28" t="s">
        <v>189</v>
      </c>
      <c r="E109" s="5"/>
      <c r="F109" s="34">
        <v>41</v>
      </c>
      <c r="G109" s="42" t="s">
        <v>23</v>
      </c>
      <c r="H109" s="58"/>
      <c r="I109" s="6"/>
      <c r="J109" s="6"/>
      <c r="K109" s="61"/>
      <c r="L109" s="53" t="s">
        <v>20</v>
      </c>
      <c r="M109" s="46"/>
      <c r="N109" s="6"/>
      <c r="O109" s="6"/>
      <c r="P109" s="61"/>
      <c r="Q109" s="6"/>
      <c r="R109" s="6"/>
      <c r="S109" s="46"/>
      <c r="T109" s="6"/>
      <c r="U109" s="6"/>
      <c r="V109" s="61"/>
      <c r="W109" s="53"/>
    </row>
    <row r="110" spans="1:23" ht="37.5">
      <c r="A110" s="262"/>
      <c r="B110" s="5">
        <v>89</v>
      </c>
      <c r="C110" s="23" t="s">
        <v>210</v>
      </c>
      <c r="D110" s="28" t="s">
        <v>190</v>
      </c>
      <c r="E110" s="5"/>
      <c r="F110" s="7"/>
      <c r="G110" s="42" t="s">
        <v>23</v>
      </c>
      <c r="H110" s="58"/>
      <c r="I110" s="6"/>
      <c r="J110" s="2" t="s">
        <v>20</v>
      </c>
      <c r="K110" s="59"/>
      <c r="L110" s="56"/>
      <c r="M110" s="46"/>
      <c r="N110" s="6"/>
      <c r="O110" s="6"/>
      <c r="P110" s="61"/>
      <c r="Q110" s="6"/>
      <c r="R110" s="6"/>
      <c r="S110" s="47"/>
      <c r="T110" s="6"/>
      <c r="U110" s="6"/>
      <c r="V110" s="61"/>
      <c r="W110" s="56"/>
    </row>
    <row r="111" spans="1:23" ht="56.25">
      <c r="A111" s="262" t="s">
        <v>191</v>
      </c>
      <c r="B111" s="5">
        <v>90</v>
      </c>
      <c r="C111" s="23" t="s">
        <v>192</v>
      </c>
      <c r="D111" s="28" t="s">
        <v>186</v>
      </c>
      <c r="E111" s="5"/>
      <c r="F111" s="7"/>
      <c r="G111" s="42" t="s">
        <v>23</v>
      </c>
      <c r="H111" s="58" t="s">
        <v>20</v>
      </c>
      <c r="I111" s="6"/>
      <c r="J111" s="6"/>
      <c r="K111" s="61"/>
      <c r="L111" s="56"/>
      <c r="M111" s="46"/>
      <c r="N111" s="6"/>
      <c r="O111" s="6"/>
      <c r="P111" s="61"/>
      <c r="Q111" s="6"/>
      <c r="R111" s="6"/>
      <c r="S111" s="47"/>
      <c r="T111" s="6"/>
      <c r="U111" s="6"/>
      <c r="V111" s="61"/>
      <c r="W111" s="56"/>
    </row>
    <row r="112" spans="1:23" ht="56.25">
      <c r="A112" s="262"/>
      <c r="B112" s="5">
        <v>91</v>
      </c>
      <c r="C112" s="23" t="s">
        <v>193</v>
      </c>
      <c r="D112" s="28" t="s">
        <v>186</v>
      </c>
      <c r="E112" s="5"/>
      <c r="F112" s="7"/>
      <c r="G112" s="42" t="s">
        <v>23</v>
      </c>
      <c r="H112" s="58" t="s">
        <v>20</v>
      </c>
      <c r="I112" s="6"/>
      <c r="J112" s="6"/>
      <c r="K112" s="61"/>
      <c r="L112" s="56"/>
      <c r="M112" s="46"/>
      <c r="N112" s="6"/>
      <c r="O112" s="6"/>
      <c r="P112" s="61"/>
      <c r="Q112" s="6"/>
      <c r="R112" s="6"/>
      <c r="S112" s="46"/>
      <c r="T112" s="6"/>
      <c r="U112" s="6"/>
      <c r="V112" s="61"/>
      <c r="W112" s="53"/>
    </row>
    <row r="113" spans="1:23" ht="21" customHeight="1">
      <c r="A113" s="262"/>
      <c r="B113" s="5">
        <v>92</v>
      </c>
      <c r="C113" s="23" t="s">
        <v>194</v>
      </c>
      <c r="D113" s="24" t="s">
        <v>195</v>
      </c>
      <c r="E113" s="27">
        <v>28</v>
      </c>
      <c r="F113" s="26">
        <v>42</v>
      </c>
      <c r="G113" s="42" t="s">
        <v>19</v>
      </c>
      <c r="H113" s="57"/>
      <c r="I113" s="6"/>
      <c r="J113" s="6"/>
      <c r="K113" s="61"/>
      <c r="L113" s="56"/>
      <c r="M113" s="45"/>
      <c r="N113" s="6"/>
      <c r="O113" s="6"/>
      <c r="P113" s="61"/>
      <c r="Q113" s="7" t="s">
        <v>20</v>
      </c>
      <c r="R113" s="7"/>
      <c r="S113" s="46"/>
      <c r="T113" s="6"/>
      <c r="U113" s="6"/>
      <c r="V113" s="61"/>
      <c r="W113" s="53"/>
    </row>
    <row r="114" spans="1:23">
      <c r="A114" s="259" t="s">
        <v>196</v>
      </c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</row>
    <row r="115" spans="1:23">
      <c r="A115" s="260" t="s">
        <v>197</v>
      </c>
      <c r="B115" s="5">
        <v>93</v>
      </c>
      <c r="C115" s="23" t="s">
        <v>226</v>
      </c>
      <c r="D115" s="28" t="s">
        <v>198</v>
      </c>
      <c r="E115" s="27">
        <v>29</v>
      </c>
      <c r="F115" s="26">
        <v>43</v>
      </c>
      <c r="G115" s="42" t="s">
        <v>19</v>
      </c>
      <c r="H115" s="55"/>
      <c r="I115" s="2"/>
      <c r="J115" s="2"/>
      <c r="K115" s="59"/>
      <c r="L115" s="56"/>
      <c r="M115" s="47"/>
      <c r="N115" s="6"/>
      <c r="O115" s="6"/>
      <c r="P115" s="61"/>
      <c r="Q115" s="6"/>
      <c r="R115" s="6"/>
      <c r="S115" s="47" t="s">
        <v>20</v>
      </c>
      <c r="T115" s="6"/>
      <c r="U115" s="6"/>
      <c r="V115" s="61"/>
      <c r="W115" s="56"/>
    </row>
    <row r="116" spans="1:23">
      <c r="A116" s="260"/>
      <c r="B116" s="5">
        <v>94</v>
      </c>
      <c r="C116" s="23" t="s">
        <v>199</v>
      </c>
      <c r="D116" s="28" t="s">
        <v>198</v>
      </c>
      <c r="E116" s="5"/>
      <c r="F116" s="5"/>
      <c r="G116" s="42" t="s">
        <v>23</v>
      </c>
      <c r="H116" s="58"/>
      <c r="I116" s="6"/>
      <c r="J116" s="6"/>
      <c r="K116" s="61"/>
      <c r="L116" s="56"/>
      <c r="M116" s="46"/>
      <c r="N116" s="6"/>
      <c r="O116" s="6"/>
      <c r="P116" s="61"/>
      <c r="Q116" s="6"/>
      <c r="R116" s="6"/>
      <c r="S116" s="47" t="s">
        <v>20</v>
      </c>
      <c r="T116" s="6"/>
      <c r="U116" s="6"/>
      <c r="V116" s="61"/>
      <c r="W116" s="56"/>
    </row>
    <row r="117" spans="1:23" ht="75">
      <c r="A117" s="33" t="s">
        <v>200</v>
      </c>
      <c r="B117" s="5">
        <v>95</v>
      </c>
      <c r="C117" s="23" t="s">
        <v>201</v>
      </c>
      <c r="D117" s="28" t="s">
        <v>198</v>
      </c>
      <c r="E117" s="5"/>
      <c r="F117" s="6"/>
      <c r="G117" s="42" t="s">
        <v>23</v>
      </c>
      <c r="H117" s="58"/>
      <c r="I117" s="2"/>
      <c r="J117" s="2"/>
      <c r="K117" s="59"/>
      <c r="L117" s="56"/>
      <c r="M117" s="45"/>
      <c r="N117" s="6"/>
      <c r="O117" s="6"/>
      <c r="P117" s="61"/>
      <c r="Q117" s="6"/>
      <c r="R117" s="6"/>
      <c r="S117" s="46"/>
      <c r="T117" s="2" t="s">
        <v>20</v>
      </c>
      <c r="U117" s="2"/>
      <c r="V117" s="59"/>
      <c r="W117" s="53"/>
    </row>
    <row r="118" spans="1:23">
      <c r="A118" s="259" t="s">
        <v>202</v>
      </c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</row>
    <row r="119" spans="1:23" ht="56.25">
      <c r="A119" s="31" t="s">
        <v>203</v>
      </c>
      <c r="B119" s="5">
        <v>96</v>
      </c>
      <c r="C119" s="23" t="s">
        <v>204</v>
      </c>
      <c r="D119" s="28" t="s">
        <v>205</v>
      </c>
      <c r="E119" s="27">
        <v>30</v>
      </c>
      <c r="F119" s="9"/>
      <c r="G119" s="42" t="s">
        <v>23</v>
      </c>
      <c r="H119" s="58"/>
      <c r="I119" s="6"/>
      <c r="J119" s="6"/>
      <c r="K119" s="61"/>
      <c r="L119" s="56"/>
      <c r="M119" s="58" t="s">
        <v>20</v>
      </c>
      <c r="N119" s="6"/>
      <c r="O119" s="6"/>
      <c r="P119" s="61"/>
      <c r="Q119" s="6"/>
      <c r="R119" s="6"/>
      <c r="S119" s="46"/>
      <c r="T119" s="6"/>
      <c r="U119" s="6"/>
      <c r="V119" s="61"/>
      <c r="W119" s="53"/>
    </row>
    <row r="120" spans="1:23">
      <c r="A120" s="35"/>
      <c r="B120" s="11"/>
      <c r="C120" s="267" t="s">
        <v>206</v>
      </c>
      <c r="D120" s="267"/>
      <c r="E120" s="36">
        <v>30</v>
      </c>
      <c r="F120" s="37">
        <v>43</v>
      </c>
      <c r="G120" s="74"/>
      <c r="H120" s="76">
        <f>COUNTIF(H6:H119,"P")</f>
        <v>5</v>
      </c>
      <c r="I120" s="38">
        <f t="shared" ref="I120:W120" si="0">COUNTIF(I6:I119,"P")</f>
        <v>7</v>
      </c>
      <c r="J120" s="38">
        <f t="shared" si="0"/>
        <v>7</v>
      </c>
      <c r="K120" s="79">
        <f t="shared" si="0"/>
        <v>0</v>
      </c>
      <c r="L120" s="77">
        <f t="shared" si="0"/>
        <v>20</v>
      </c>
      <c r="M120" s="75">
        <f t="shared" si="0"/>
        <v>15</v>
      </c>
      <c r="N120" s="11">
        <f t="shared" si="0"/>
        <v>11</v>
      </c>
      <c r="O120" s="11">
        <f t="shared" si="0"/>
        <v>0</v>
      </c>
      <c r="P120" s="79">
        <f t="shared" si="0"/>
        <v>19</v>
      </c>
      <c r="Q120" s="128">
        <f t="shared" si="0"/>
        <v>8</v>
      </c>
      <c r="R120" s="128"/>
      <c r="S120" s="75">
        <f t="shared" si="0"/>
        <v>2</v>
      </c>
      <c r="T120" s="38">
        <f t="shared" si="0"/>
        <v>3</v>
      </c>
      <c r="U120" s="38">
        <f t="shared" si="0"/>
        <v>1</v>
      </c>
      <c r="V120" s="79">
        <f t="shared" si="0"/>
        <v>0</v>
      </c>
      <c r="W120" s="77">
        <f t="shared" si="0"/>
        <v>1</v>
      </c>
    </row>
    <row r="121" spans="1:23" ht="23.25">
      <c r="A121" s="12" t="s">
        <v>207</v>
      </c>
      <c r="C121" s="13"/>
    </row>
    <row r="122" spans="1:23" ht="23.25">
      <c r="A122" s="17" t="s">
        <v>213</v>
      </c>
    </row>
    <row r="123" spans="1:23" ht="23.25">
      <c r="A123" s="18" t="s">
        <v>208</v>
      </c>
    </row>
    <row r="124" spans="1:23">
      <c r="A124" s="19"/>
    </row>
    <row r="125" spans="1:23">
      <c r="A125" s="19"/>
    </row>
    <row r="126" spans="1:23">
      <c r="A126" s="19"/>
    </row>
    <row r="127" spans="1:23">
      <c r="A127" s="19"/>
    </row>
    <row r="128" spans="1:23">
      <c r="A128" s="19"/>
    </row>
    <row r="129" spans="1:1">
      <c r="A129" s="19"/>
    </row>
    <row r="130" spans="1:1">
      <c r="A130" s="19"/>
    </row>
    <row r="131" spans="1:1">
      <c r="A131" s="19"/>
    </row>
    <row r="132" spans="1:1">
      <c r="A132" s="19"/>
    </row>
    <row r="133" spans="1:1">
      <c r="A133" s="19"/>
    </row>
    <row r="134" spans="1:1">
      <c r="A134" s="19"/>
    </row>
    <row r="135" spans="1:1">
      <c r="A135" s="19"/>
    </row>
    <row r="136" spans="1:1">
      <c r="A136" s="19"/>
    </row>
    <row r="137" spans="1:1">
      <c r="A137" s="19"/>
    </row>
    <row r="138" spans="1:1">
      <c r="A138" s="19"/>
    </row>
    <row r="139" spans="1:1">
      <c r="A139" s="19"/>
    </row>
    <row r="140" spans="1:1">
      <c r="A140" s="19"/>
    </row>
    <row r="141" spans="1:1">
      <c r="A141" s="19"/>
    </row>
    <row r="142" spans="1:1">
      <c r="A142" s="19"/>
    </row>
    <row r="143" spans="1:1">
      <c r="A143" s="19"/>
    </row>
    <row r="144" spans="1:1">
      <c r="A144" s="19"/>
    </row>
    <row r="145" spans="1:1">
      <c r="A145" s="19"/>
    </row>
    <row r="146" spans="1:1">
      <c r="A146" s="19"/>
    </row>
    <row r="147" spans="1:1">
      <c r="A147" s="19"/>
    </row>
    <row r="148" spans="1:1">
      <c r="A148" s="19"/>
    </row>
    <row r="149" spans="1:1">
      <c r="A149" s="19"/>
    </row>
    <row r="150" spans="1:1">
      <c r="A150" s="19"/>
    </row>
    <row r="151" spans="1:1">
      <c r="A151" s="19"/>
    </row>
  </sheetData>
  <mergeCells count="75">
    <mergeCell ref="A114:W114"/>
    <mergeCell ref="A115:A116"/>
    <mergeCell ref="A118:W118"/>
    <mergeCell ref="C120:D120"/>
    <mergeCell ref="A100:A101"/>
    <mergeCell ref="A102:W102"/>
    <mergeCell ref="A104:A105"/>
    <mergeCell ref="A106:W106"/>
    <mergeCell ref="A107:A110"/>
    <mergeCell ref="A111:A113"/>
    <mergeCell ref="A98:A99"/>
    <mergeCell ref="A73:W73"/>
    <mergeCell ref="A75:A76"/>
    <mergeCell ref="A77:A78"/>
    <mergeCell ref="A79:W79"/>
    <mergeCell ref="A81:A85"/>
    <mergeCell ref="A86:W86"/>
    <mergeCell ref="A87:W87"/>
    <mergeCell ref="A89:A90"/>
    <mergeCell ref="A91:A94"/>
    <mergeCell ref="A96:W96"/>
    <mergeCell ref="A97:W97"/>
    <mergeCell ref="A70:A71"/>
    <mergeCell ref="A38:W38"/>
    <mergeCell ref="A39:W39"/>
    <mergeCell ref="A40:A41"/>
    <mergeCell ref="A42:W42"/>
    <mergeCell ref="A43:A46"/>
    <mergeCell ref="A52:A53"/>
    <mergeCell ref="A55:A56"/>
    <mergeCell ref="A57:A59"/>
    <mergeCell ref="A64:W64"/>
    <mergeCell ref="A65:A68"/>
    <mergeCell ref="A69:W69"/>
    <mergeCell ref="A35:W35"/>
    <mergeCell ref="A6:A9"/>
    <mergeCell ref="A10:A14"/>
    <mergeCell ref="A15:A16"/>
    <mergeCell ref="A17:A18"/>
    <mergeCell ref="A19:W19"/>
    <mergeCell ref="A21:A23"/>
    <mergeCell ref="A24:A26"/>
    <mergeCell ref="A27:W27"/>
    <mergeCell ref="A28:A29"/>
    <mergeCell ref="A30:A32"/>
    <mergeCell ref="A33:A34"/>
    <mergeCell ref="O2:O3"/>
    <mergeCell ref="S2:S3"/>
    <mergeCell ref="K2:L2"/>
    <mergeCell ref="G1:G3"/>
    <mergeCell ref="H1:L1"/>
    <mergeCell ref="M1:Q1"/>
    <mergeCell ref="S1:W1"/>
    <mergeCell ref="P2:R2"/>
    <mergeCell ref="AA4:AA5"/>
    <mergeCell ref="V2:W2"/>
    <mergeCell ref="A1:A3"/>
    <mergeCell ref="B1:B3"/>
    <mergeCell ref="C1:C3"/>
    <mergeCell ref="D1:D3"/>
    <mergeCell ref="E1:F1"/>
    <mergeCell ref="E2:E3"/>
    <mergeCell ref="F2:F3"/>
    <mergeCell ref="T2:T3"/>
    <mergeCell ref="U2:U3"/>
    <mergeCell ref="H2:H3"/>
    <mergeCell ref="I2:I3"/>
    <mergeCell ref="J2:J3"/>
    <mergeCell ref="M2:M3"/>
    <mergeCell ref="N2:N3"/>
    <mergeCell ref="AB4:AB5"/>
    <mergeCell ref="AC4:AC5"/>
    <mergeCell ref="AD4:AD5"/>
    <mergeCell ref="AE4:AF4"/>
    <mergeCell ref="AG4:AG5"/>
  </mergeCells>
  <pageMargins left="0.3" right="0.15748031496062992" top="0.34" bottom="0.45" header="0.31496062992125984" footer="0.31496062992125984"/>
  <pageSetup paperSize="9" scale="70" orientation="landscape" r:id="rId1"/>
  <headerFooter>
    <oddFooter>&amp;R&amp;P | Page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5"/>
  <sheetViews>
    <sheetView topLeftCell="A109" workbookViewId="0">
      <selection activeCell="A150" sqref="A150"/>
    </sheetView>
  </sheetViews>
  <sheetFormatPr defaultColWidth="9" defaultRowHeight="21"/>
  <cols>
    <col min="1" max="1" width="19" style="87" customWidth="1"/>
    <col min="2" max="2" width="12" style="87" customWidth="1"/>
    <col min="3" max="3" width="12.375" style="87" customWidth="1"/>
    <col min="4" max="4" width="13.75" style="87" customWidth="1"/>
    <col min="5" max="16384" width="9" style="87"/>
  </cols>
  <sheetData>
    <row r="1" spans="1:4">
      <c r="A1" s="87" t="s">
        <v>379</v>
      </c>
    </row>
    <row r="4" spans="1:4">
      <c r="A4" s="87" t="s">
        <v>380</v>
      </c>
    </row>
    <row r="5" spans="1:4">
      <c r="A5" s="87" t="s">
        <v>381</v>
      </c>
    </row>
    <row r="6" spans="1:4">
      <c r="A6" s="87" t="s">
        <v>350</v>
      </c>
    </row>
    <row r="7" spans="1:4" s="114" customFormat="1">
      <c r="A7" s="95" t="s">
        <v>304</v>
      </c>
      <c r="B7" s="95" t="s">
        <v>248</v>
      </c>
      <c r="C7" s="95" t="s">
        <v>249</v>
      </c>
      <c r="D7" s="95" t="s">
        <v>250</v>
      </c>
    </row>
    <row r="8" spans="1:4">
      <c r="A8" s="104" t="s">
        <v>305</v>
      </c>
      <c r="B8" s="96">
        <v>82072</v>
      </c>
      <c r="C8" s="96">
        <v>53188</v>
      </c>
      <c r="D8" s="104">
        <v>64.81</v>
      </c>
    </row>
    <row r="9" spans="1:4">
      <c r="A9" s="104" t="s">
        <v>306</v>
      </c>
      <c r="B9" s="96">
        <v>45800</v>
      </c>
      <c r="C9" s="96">
        <v>30846</v>
      </c>
      <c r="D9" s="104">
        <v>67.349999999999994</v>
      </c>
    </row>
    <row r="10" spans="1:4">
      <c r="A10" s="104" t="s">
        <v>307</v>
      </c>
      <c r="B10" s="96">
        <v>41059</v>
      </c>
      <c r="C10" s="96">
        <v>26334</v>
      </c>
      <c r="D10" s="104">
        <v>64.14</v>
      </c>
    </row>
    <row r="11" spans="1:4">
      <c r="A11" s="104" t="s">
        <v>308</v>
      </c>
      <c r="B11" s="96">
        <v>47033</v>
      </c>
      <c r="C11" s="96">
        <v>30057</v>
      </c>
      <c r="D11" s="104">
        <v>63.91</v>
      </c>
    </row>
    <row r="12" spans="1:4">
      <c r="A12" s="104" t="s">
        <v>309</v>
      </c>
      <c r="B12" s="96">
        <v>67321</v>
      </c>
      <c r="C12" s="96">
        <v>43746</v>
      </c>
      <c r="D12" s="104">
        <v>64.98</v>
      </c>
    </row>
    <row r="13" spans="1:4">
      <c r="A13" s="104" t="s">
        <v>310</v>
      </c>
      <c r="B13" s="96">
        <v>44647</v>
      </c>
      <c r="C13" s="96">
        <v>28548</v>
      </c>
      <c r="D13" s="104">
        <v>63.94</v>
      </c>
    </row>
    <row r="14" spans="1:4">
      <c r="A14" s="104" t="s">
        <v>311</v>
      </c>
      <c r="B14" s="96">
        <v>59049</v>
      </c>
      <c r="C14" s="96">
        <v>37972</v>
      </c>
      <c r="D14" s="104">
        <v>64.31</v>
      </c>
    </row>
    <row r="15" spans="1:4">
      <c r="A15" s="104" t="s">
        <v>312</v>
      </c>
      <c r="B15" s="96">
        <v>78285</v>
      </c>
      <c r="C15" s="96">
        <v>50591</v>
      </c>
      <c r="D15" s="104">
        <v>64.62</v>
      </c>
    </row>
    <row r="16" spans="1:4">
      <c r="A16" s="104" t="s">
        <v>313</v>
      </c>
      <c r="B16" s="96">
        <v>64782</v>
      </c>
      <c r="C16" s="96">
        <v>42123</v>
      </c>
      <c r="D16" s="104">
        <v>65.02</v>
      </c>
    </row>
    <row r="17" spans="1:4">
      <c r="A17" s="104" t="s">
        <v>314</v>
      </c>
      <c r="B17" s="96">
        <v>47138</v>
      </c>
      <c r="C17" s="96">
        <v>30630</v>
      </c>
      <c r="D17" s="104">
        <v>64.98</v>
      </c>
    </row>
    <row r="18" spans="1:4">
      <c r="A18" s="104" t="s">
        <v>315</v>
      </c>
      <c r="B18" s="96">
        <v>39601</v>
      </c>
      <c r="C18" s="96">
        <v>26041</v>
      </c>
      <c r="D18" s="104">
        <v>65.760000000000005</v>
      </c>
    </row>
    <row r="19" spans="1:4">
      <c r="A19" s="104" t="s">
        <v>316</v>
      </c>
      <c r="B19" s="96">
        <v>36488</v>
      </c>
      <c r="C19" s="96">
        <v>21716</v>
      </c>
      <c r="D19" s="104">
        <v>59.52</v>
      </c>
    </row>
    <row r="20" spans="1:4" s="89" customFormat="1">
      <c r="A20" s="95" t="s">
        <v>343</v>
      </c>
      <c r="B20" s="93">
        <v>653275</v>
      </c>
      <c r="C20" s="93">
        <v>421792</v>
      </c>
      <c r="D20" s="118">
        <v>64.569999999999993</v>
      </c>
    </row>
    <row r="23" spans="1:4">
      <c r="A23" s="87" t="s">
        <v>300</v>
      </c>
    </row>
    <row r="24" spans="1:4">
      <c r="A24" s="87" t="s">
        <v>382</v>
      </c>
    </row>
    <row r="25" spans="1:4">
      <c r="A25" s="87" t="s">
        <v>383</v>
      </c>
    </row>
    <row r="26" spans="1:4">
      <c r="A26" s="87" t="s">
        <v>336</v>
      </c>
    </row>
    <row r="32" spans="1:4">
      <c r="A32" s="87" t="s">
        <v>384</v>
      </c>
    </row>
    <row r="34" spans="1:4">
      <c r="A34" s="87" t="s">
        <v>380</v>
      </c>
    </row>
    <row r="35" spans="1:4">
      <c r="A35" s="87" t="s">
        <v>381</v>
      </c>
    </row>
    <row r="36" spans="1:4">
      <c r="A36" s="87" t="s">
        <v>350</v>
      </c>
    </row>
    <row r="37" spans="1:4" s="99" customFormat="1">
      <c r="A37" s="105" t="s">
        <v>385</v>
      </c>
      <c r="B37" s="105" t="s">
        <v>248</v>
      </c>
      <c r="C37" s="105" t="s">
        <v>249</v>
      </c>
      <c r="D37" s="105" t="s">
        <v>250</v>
      </c>
    </row>
    <row r="38" spans="1:4">
      <c r="A38" s="104" t="s">
        <v>386</v>
      </c>
      <c r="B38" s="96">
        <v>1516</v>
      </c>
      <c r="C38" s="104">
        <v>959</v>
      </c>
      <c r="D38" s="104">
        <v>63.26</v>
      </c>
    </row>
    <row r="39" spans="1:4">
      <c r="A39" s="104" t="s">
        <v>387</v>
      </c>
      <c r="B39" s="96">
        <v>1278</v>
      </c>
      <c r="C39" s="104">
        <v>820</v>
      </c>
      <c r="D39" s="104">
        <v>64.16</v>
      </c>
    </row>
    <row r="40" spans="1:4">
      <c r="A40" s="104" t="s">
        <v>388</v>
      </c>
      <c r="B40" s="96">
        <v>3455</v>
      </c>
      <c r="C40" s="96">
        <v>1968</v>
      </c>
      <c r="D40" s="104">
        <v>56.96</v>
      </c>
    </row>
    <row r="41" spans="1:4">
      <c r="A41" s="104" t="s">
        <v>389</v>
      </c>
      <c r="B41" s="104">
        <v>188</v>
      </c>
      <c r="C41" s="104">
        <v>133</v>
      </c>
      <c r="D41" s="104">
        <v>70.739999999999995</v>
      </c>
    </row>
    <row r="42" spans="1:4">
      <c r="A42" s="104" t="s">
        <v>390</v>
      </c>
      <c r="B42" s="96">
        <v>1067</v>
      </c>
      <c r="C42" s="104">
        <v>737</v>
      </c>
      <c r="D42" s="104">
        <v>69.069999999999993</v>
      </c>
    </row>
    <row r="43" spans="1:4">
      <c r="A43" s="104" t="s">
        <v>391</v>
      </c>
      <c r="B43" s="104">
        <v>38</v>
      </c>
      <c r="C43" s="104">
        <v>19</v>
      </c>
      <c r="D43" s="104">
        <v>50</v>
      </c>
    </row>
    <row r="44" spans="1:4">
      <c r="A44" s="104" t="s">
        <v>392</v>
      </c>
      <c r="B44" s="96">
        <v>4212</v>
      </c>
      <c r="C44" s="96">
        <v>2843</v>
      </c>
      <c r="D44" s="104">
        <v>67.5</v>
      </c>
    </row>
    <row r="45" spans="1:4">
      <c r="A45" s="104" t="s">
        <v>393</v>
      </c>
      <c r="B45" s="104">
        <v>446</v>
      </c>
      <c r="C45" s="104">
        <v>247</v>
      </c>
      <c r="D45" s="104">
        <v>55.38</v>
      </c>
    </row>
    <row r="46" spans="1:4">
      <c r="A46" s="104" t="s">
        <v>394</v>
      </c>
      <c r="B46" s="96">
        <v>1107</v>
      </c>
      <c r="C46" s="104">
        <v>667</v>
      </c>
      <c r="D46" s="104">
        <v>60.25</v>
      </c>
    </row>
    <row r="47" spans="1:4">
      <c r="A47" s="104" t="s">
        <v>395</v>
      </c>
      <c r="B47" s="96">
        <v>1283</v>
      </c>
      <c r="C47" s="96">
        <v>1047</v>
      </c>
      <c r="D47" s="104">
        <v>81.61</v>
      </c>
    </row>
    <row r="48" spans="1:4">
      <c r="A48" s="104" t="s">
        <v>396</v>
      </c>
      <c r="B48" s="96">
        <v>3131</v>
      </c>
      <c r="C48" s="96">
        <v>2007</v>
      </c>
      <c r="D48" s="104">
        <v>64.099999999999994</v>
      </c>
    </row>
    <row r="49" spans="1:4">
      <c r="A49" s="104" t="s">
        <v>397</v>
      </c>
      <c r="B49" s="104">
        <v>83</v>
      </c>
      <c r="C49" s="104">
        <v>63</v>
      </c>
      <c r="D49" s="104">
        <v>75.900000000000006</v>
      </c>
    </row>
    <row r="50" spans="1:4">
      <c r="A50" s="104" t="s">
        <v>398</v>
      </c>
      <c r="B50" s="96">
        <v>2105</v>
      </c>
      <c r="C50" s="96">
        <v>1374</v>
      </c>
      <c r="D50" s="104">
        <v>65.27</v>
      </c>
    </row>
    <row r="51" spans="1:4">
      <c r="A51" s="104" t="s">
        <v>399</v>
      </c>
      <c r="B51" s="96">
        <v>1122</v>
      </c>
      <c r="C51" s="104">
        <v>782</v>
      </c>
      <c r="D51" s="104">
        <v>69.7</v>
      </c>
    </row>
    <row r="52" spans="1:4">
      <c r="A52" s="104" t="s">
        <v>400</v>
      </c>
      <c r="B52" s="96">
        <v>5612</v>
      </c>
      <c r="C52" s="96">
        <v>4366</v>
      </c>
      <c r="D52" s="104">
        <v>77.8</v>
      </c>
    </row>
    <row r="53" spans="1:4">
      <c r="A53" s="104" t="s">
        <v>401</v>
      </c>
      <c r="B53" s="104">
        <v>768</v>
      </c>
      <c r="C53" s="104">
        <v>515</v>
      </c>
      <c r="D53" s="104">
        <v>67.06</v>
      </c>
    </row>
    <row r="54" spans="1:4">
      <c r="A54" s="104" t="s">
        <v>402</v>
      </c>
      <c r="B54" s="96">
        <v>9739</v>
      </c>
      <c r="C54" s="96">
        <v>5757</v>
      </c>
      <c r="D54" s="104">
        <v>59.11</v>
      </c>
    </row>
    <row r="55" spans="1:4">
      <c r="A55" s="104" t="s">
        <v>403</v>
      </c>
      <c r="B55" s="104">
        <v>283</v>
      </c>
      <c r="C55" s="104">
        <v>205</v>
      </c>
      <c r="D55" s="104">
        <v>72.44</v>
      </c>
    </row>
    <row r="56" spans="1:4">
      <c r="A56" s="104" t="s">
        <v>404</v>
      </c>
      <c r="B56" s="104">
        <v>872</v>
      </c>
      <c r="C56" s="104">
        <v>567</v>
      </c>
      <c r="D56" s="104">
        <v>65.02</v>
      </c>
    </row>
    <row r="57" spans="1:4">
      <c r="A57" s="104" t="s">
        <v>405</v>
      </c>
      <c r="B57" s="96">
        <v>2520</v>
      </c>
      <c r="C57" s="96">
        <v>1527</v>
      </c>
      <c r="D57" s="104">
        <v>60.6</v>
      </c>
    </row>
    <row r="58" spans="1:4">
      <c r="A58" s="104" t="s">
        <v>406</v>
      </c>
      <c r="B58" s="96">
        <v>6079</v>
      </c>
      <c r="C58" s="96">
        <v>4009</v>
      </c>
      <c r="D58" s="104">
        <v>65.95</v>
      </c>
    </row>
    <row r="59" spans="1:4">
      <c r="A59" s="104" t="s">
        <v>407</v>
      </c>
      <c r="B59" s="96">
        <v>1510</v>
      </c>
      <c r="C59" s="96">
        <v>1041</v>
      </c>
      <c r="D59" s="104">
        <v>68.94</v>
      </c>
    </row>
    <row r="60" spans="1:4">
      <c r="A60" s="104" t="s">
        <v>408</v>
      </c>
      <c r="B60" s="104">
        <v>927</v>
      </c>
      <c r="C60" s="104">
        <v>561</v>
      </c>
      <c r="D60" s="104">
        <v>60.52</v>
      </c>
    </row>
    <row r="61" spans="1:4">
      <c r="A61" s="104" t="s">
        <v>409</v>
      </c>
      <c r="B61" s="104">
        <v>666</v>
      </c>
      <c r="C61" s="104">
        <v>439</v>
      </c>
      <c r="D61" s="104">
        <v>65.92</v>
      </c>
    </row>
    <row r="62" spans="1:4">
      <c r="A62" s="104" t="s">
        <v>410</v>
      </c>
      <c r="B62" s="104">
        <v>454</v>
      </c>
      <c r="C62" s="104">
        <v>415</v>
      </c>
      <c r="D62" s="104">
        <v>91.41</v>
      </c>
    </row>
    <row r="63" spans="1:4">
      <c r="A63" s="104" t="s">
        <v>411</v>
      </c>
      <c r="B63" s="104">
        <v>326</v>
      </c>
      <c r="C63" s="104">
        <v>239</v>
      </c>
      <c r="D63" s="104">
        <v>73.31</v>
      </c>
    </row>
    <row r="64" spans="1:4">
      <c r="A64" s="104" t="s">
        <v>412</v>
      </c>
      <c r="B64" s="104">
        <v>205</v>
      </c>
      <c r="C64" s="104">
        <v>142</v>
      </c>
      <c r="D64" s="104">
        <v>69.27</v>
      </c>
    </row>
    <row r="65" spans="1:4">
      <c r="A65" s="104" t="s">
        <v>413</v>
      </c>
      <c r="B65" s="96">
        <v>2361</v>
      </c>
      <c r="C65" s="96">
        <v>1321</v>
      </c>
      <c r="D65" s="104">
        <v>55.95</v>
      </c>
    </row>
    <row r="66" spans="1:4">
      <c r="A66" s="104" t="s">
        <v>414</v>
      </c>
      <c r="B66" s="104">
        <v>750</v>
      </c>
      <c r="C66" s="104">
        <v>502</v>
      </c>
      <c r="D66" s="104">
        <v>66.930000000000007</v>
      </c>
    </row>
    <row r="67" spans="1:4">
      <c r="A67" s="104" t="s">
        <v>415</v>
      </c>
      <c r="B67" s="96">
        <v>1728</v>
      </c>
      <c r="C67" s="96">
        <v>1096</v>
      </c>
      <c r="D67" s="104">
        <v>63.43</v>
      </c>
    </row>
    <row r="68" spans="1:4">
      <c r="A68" s="104" t="s">
        <v>416</v>
      </c>
      <c r="B68" s="96">
        <v>1948</v>
      </c>
      <c r="C68" s="96">
        <v>1217</v>
      </c>
      <c r="D68" s="104">
        <v>62.47</v>
      </c>
    </row>
    <row r="69" spans="1:4">
      <c r="A69" s="104" t="s">
        <v>417</v>
      </c>
      <c r="B69" s="104">
        <v>334</v>
      </c>
      <c r="C69" s="104">
        <v>211</v>
      </c>
      <c r="D69" s="104">
        <v>63.17</v>
      </c>
    </row>
    <row r="70" spans="1:4">
      <c r="A70" s="104" t="s">
        <v>418</v>
      </c>
      <c r="B70" s="96">
        <v>9208</v>
      </c>
      <c r="C70" s="96">
        <v>5950</v>
      </c>
      <c r="D70" s="104">
        <v>64.62</v>
      </c>
    </row>
    <row r="71" spans="1:4">
      <c r="A71" s="95" t="s">
        <v>430</v>
      </c>
      <c r="B71" s="93">
        <v>67321</v>
      </c>
      <c r="C71" s="93">
        <v>43746</v>
      </c>
      <c r="D71" s="118">
        <v>64.98</v>
      </c>
    </row>
    <row r="74" spans="1:4">
      <c r="A74" s="87" t="s">
        <v>300</v>
      </c>
    </row>
    <row r="75" spans="1:4">
      <c r="A75" s="87" t="s">
        <v>382</v>
      </c>
    </row>
    <row r="76" spans="1:4">
      <c r="A76" s="87" t="s">
        <v>383</v>
      </c>
    </row>
    <row r="77" spans="1:4">
      <c r="A77" s="87" t="s">
        <v>336</v>
      </c>
    </row>
    <row r="82" spans="1:4">
      <c r="A82" s="87" t="s">
        <v>419</v>
      </c>
    </row>
    <row r="84" spans="1:4">
      <c r="A84" s="87" t="s">
        <v>380</v>
      </c>
    </row>
    <row r="85" spans="1:4">
      <c r="A85" s="87" t="s">
        <v>381</v>
      </c>
    </row>
    <row r="86" spans="1:4">
      <c r="A86" s="87" t="s">
        <v>350</v>
      </c>
    </row>
    <row r="87" spans="1:4" s="114" customFormat="1">
      <c r="A87" s="95" t="s">
        <v>385</v>
      </c>
      <c r="B87" s="95" t="s">
        <v>248</v>
      </c>
      <c r="C87" s="95" t="s">
        <v>249</v>
      </c>
      <c r="D87" s="95" t="s">
        <v>250</v>
      </c>
    </row>
    <row r="88" spans="1:4">
      <c r="A88" s="104" t="s">
        <v>420</v>
      </c>
      <c r="B88" s="104">
        <v>205</v>
      </c>
      <c r="C88" s="104">
        <v>142</v>
      </c>
      <c r="D88" s="104">
        <v>69.27</v>
      </c>
    </row>
    <row r="89" spans="1:4">
      <c r="A89" s="104" t="s">
        <v>421</v>
      </c>
      <c r="B89" s="96">
        <v>2361</v>
      </c>
      <c r="C89" s="96">
        <v>1321</v>
      </c>
      <c r="D89" s="104">
        <v>55.95</v>
      </c>
    </row>
    <row r="90" spans="1:4">
      <c r="A90" s="104" t="s">
        <v>422</v>
      </c>
      <c r="B90" s="104">
        <v>750</v>
      </c>
      <c r="C90" s="104">
        <v>502</v>
      </c>
      <c r="D90" s="104">
        <v>66.930000000000007</v>
      </c>
    </row>
    <row r="91" spans="1:4">
      <c r="A91" s="104" t="s">
        <v>423</v>
      </c>
      <c r="B91" s="104">
        <v>592</v>
      </c>
      <c r="C91" s="104">
        <v>363</v>
      </c>
      <c r="D91" s="104">
        <v>61.32</v>
      </c>
    </row>
    <row r="92" spans="1:4">
      <c r="A92" s="104" t="s">
        <v>424</v>
      </c>
      <c r="B92" s="104">
        <v>77</v>
      </c>
      <c r="C92" s="104">
        <v>51</v>
      </c>
      <c r="D92" s="104">
        <v>66.23</v>
      </c>
    </row>
    <row r="93" spans="1:4">
      <c r="A93" s="104" t="s">
        <v>425</v>
      </c>
      <c r="B93" s="104">
        <v>400</v>
      </c>
      <c r="C93" s="104">
        <v>258</v>
      </c>
      <c r="D93" s="104">
        <v>64.5</v>
      </c>
    </row>
    <row r="94" spans="1:4">
      <c r="A94" s="104" t="s">
        <v>426</v>
      </c>
      <c r="B94" s="104">
        <v>415</v>
      </c>
      <c r="C94" s="104">
        <v>283</v>
      </c>
      <c r="D94" s="104">
        <v>68.19</v>
      </c>
    </row>
    <row r="95" spans="1:4">
      <c r="A95" s="104" t="s">
        <v>427</v>
      </c>
      <c r="B95" s="104">
        <v>244</v>
      </c>
      <c r="C95" s="104">
        <v>141</v>
      </c>
      <c r="D95" s="104">
        <v>57.79</v>
      </c>
    </row>
    <row r="96" spans="1:4">
      <c r="A96" s="95" t="s">
        <v>327</v>
      </c>
      <c r="B96" s="93">
        <v>5044</v>
      </c>
      <c r="C96" s="93">
        <v>3061</v>
      </c>
      <c r="D96" s="118">
        <v>60.69</v>
      </c>
    </row>
    <row r="98" spans="1:1">
      <c r="A98" s="87" t="s">
        <v>300</v>
      </c>
    </row>
    <row r="99" spans="1:1">
      <c r="A99" s="87" t="s">
        <v>382</v>
      </c>
    </row>
    <row r="100" spans="1:1">
      <c r="A100" s="87" t="s">
        <v>383</v>
      </c>
    </row>
    <row r="101" spans="1:1">
      <c r="A101" s="87" t="s">
        <v>274</v>
      </c>
    </row>
    <row r="108" spans="1:1">
      <c r="A108" s="87" t="s">
        <v>428</v>
      </c>
    </row>
    <row r="110" spans="1:1">
      <c r="A110" s="87" t="s">
        <v>380</v>
      </c>
    </row>
    <row r="111" spans="1:1">
      <c r="A111" s="87" t="s">
        <v>381</v>
      </c>
    </row>
    <row r="112" spans="1:1">
      <c r="A112" s="87" t="s">
        <v>350</v>
      </c>
    </row>
    <row r="113" spans="1:4" s="114" customFormat="1">
      <c r="A113" s="95" t="s">
        <v>385</v>
      </c>
      <c r="B113" s="95" t="s">
        <v>248</v>
      </c>
      <c r="C113" s="95" t="s">
        <v>249</v>
      </c>
      <c r="D113" s="95" t="s">
        <v>250</v>
      </c>
    </row>
    <row r="114" spans="1:4">
      <c r="A114" s="104" t="s">
        <v>420</v>
      </c>
      <c r="B114" s="104">
        <v>193</v>
      </c>
      <c r="C114" s="104">
        <v>114</v>
      </c>
      <c r="D114" s="104">
        <v>59.07</v>
      </c>
    </row>
    <row r="115" spans="1:4">
      <c r="A115" s="104" t="s">
        <v>421</v>
      </c>
      <c r="B115" s="96">
        <v>1019</v>
      </c>
      <c r="C115" s="104">
        <v>772</v>
      </c>
      <c r="D115" s="104">
        <v>75.760000000000005</v>
      </c>
    </row>
    <row r="116" spans="1:4">
      <c r="A116" s="104" t="s">
        <v>422</v>
      </c>
      <c r="B116" s="104">
        <v>632</v>
      </c>
      <c r="C116" s="104">
        <v>456</v>
      </c>
      <c r="D116" s="104">
        <v>72.150000000000006</v>
      </c>
    </row>
    <row r="117" spans="1:4">
      <c r="A117" s="104" t="s">
        <v>423</v>
      </c>
      <c r="B117" s="104">
        <v>793</v>
      </c>
      <c r="C117" s="104">
        <v>527</v>
      </c>
      <c r="D117" s="104">
        <v>66.459999999999994</v>
      </c>
    </row>
    <row r="118" spans="1:4">
      <c r="A118" s="104" t="s">
        <v>424</v>
      </c>
      <c r="B118" s="104">
        <v>85</v>
      </c>
      <c r="C118" s="104">
        <v>58</v>
      </c>
      <c r="D118" s="104">
        <v>68.239999999999995</v>
      </c>
    </row>
    <row r="119" spans="1:4">
      <c r="A119" s="104" t="s">
        <v>425</v>
      </c>
      <c r="B119" s="104">
        <v>245</v>
      </c>
      <c r="C119" s="104">
        <v>175</v>
      </c>
      <c r="D119" s="104">
        <v>71.430000000000007</v>
      </c>
    </row>
    <row r="120" spans="1:4">
      <c r="A120" s="104" t="s">
        <v>426</v>
      </c>
      <c r="B120" s="104">
        <v>437</v>
      </c>
      <c r="C120" s="104">
        <v>296</v>
      </c>
      <c r="D120" s="104">
        <v>67.73</v>
      </c>
    </row>
    <row r="121" spans="1:4">
      <c r="A121" s="104" t="s">
        <v>427</v>
      </c>
      <c r="B121" s="104">
        <v>138</v>
      </c>
      <c r="C121" s="104">
        <v>83</v>
      </c>
      <c r="D121" s="104">
        <v>60.14</v>
      </c>
    </row>
    <row r="122" spans="1:4">
      <c r="A122" s="95" t="s">
        <v>328</v>
      </c>
      <c r="B122" s="93">
        <v>3542</v>
      </c>
      <c r="C122" s="93">
        <v>2481</v>
      </c>
      <c r="D122" s="118">
        <v>70.05</v>
      </c>
    </row>
    <row r="123" spans="1:4">
      <c r="A123" s="87" t="s">
        <v>385</v>
      </c>
    </row>
    <row r="124" spans="1:4">
      <c r="A124" s="87" t="s">
        <v>300</v>
      </c>
    </row>
    <row r="125" spans="1:4">
      <c r="A125" s="87" t="s">
        <v>382</v>
      </c>
    </row>
    <row r="126" spans="1:4">
      <c r="A126" s="87" t="s">
        <v>383</v>
      </c>
    </row>
    <row r="127" spans="1:4">
      <c r="A127" s="87" t="s">
        <v>279</v>
      </c>
    </row>
    <row r="135" spans="1:4">
      <c r="A135" s="87" t="s">
        <v>429</v>
      </c>
    </row>
    <row r="137" spans="1:4">
      <c r="A137" s="87" t="s">
        <v>380</v>
      </c>
    </row>
    <row r="138" spans="1:4">
      <c r="A138" s="87" t="s">
        <v>381</v>
      </c>
    </row>
    <row r="139" spans="1:4">
      <c r="A139" s="87" t="s">
        <v>350</v>
      </c>
    </row>
    <row r="140" spans="1:4" s="114" customFormat="1">
      <c r="A140" s="95" t="s">
        <v>385</v>
      </c>
      <c r="B140" s="95" t="s">
        <v>248</v>
      </c>
      <c r="C140" s="95" t="s">
        <v>249</v>
      </c>
      <c r="D140" s="95" t="s">
        <v>250</v>
      </c>
    </row>
    <row r="141" spans="1:4">
      <c r="A141" s="104" t="s">
        <v>420</v>
      </c>
      <c r="B141" s="104">
        <v>0</v>
      </c>
      <c r="C141" s="104">
        <v>0</v>
      </c>
      <c r="D141" s="104">
        <v>0</v>
      </c>
    </row>
    <row r="142" spans="1:4">
      <c r="A142" s="104" t="s">
        <v>421</v>
      </c>
      <c r="B142" s="104">
        <v>103</v>
      </c>
      <c r="C142" s="104">
        <v>65</v>
      </c>
      <c r="D142" s="104">
        <v>63.11</v>
      </c>
    </row>
    <row r="143" spans="1:4">
      <c r="A143" s="104" t="s">
        <v>422</v>
      </c>
      <c r="B143" s="104">
        <v>79</v>
      </c>
      <c r="C143" s="104">
        <v>55</v>
      </c>
      <c r="D143" s="104">
        <v>69.62</v>
      </c>
    </row>
    <row r="144" spans="1:4">
      <c r="A144" s="104" t="s">
        <v>423</v>
      </c>
      <c r="B144" s="104">
        <v>42</v>
      </c>
      <c r="C144" s="104">
        <v>29</v>
      </c>
      <c r="D144" s="104">
        <v>69.05</v>
      </c>
    </row>
    <row r="145" spans="1:4">
      <c r="A145" s="104" t="s">
        <v>424</v>
      </c>
      <c r="B145" s="104">
        <v>16</v>
      </c>
      <c r="C145" s="104">
        <v>13</v>
      </c>
      <c r="D145" s="104">
        <v>81.25</v>
      </c>
    </row>
    <row r="146" spans="1:4">
      <c r="A146" s="104" t="s">
        <v>425</v>
      </c>
      <c r="B146" s="104">
        <v>59</v>
      </c>
      <c r="C146" s="104">
        <v>32</v>
      </c>
      <c r="D146" s="104">
        <v>54.24</v>
      </c>
    </row>
    <row r="147" spans="1:4">
      <c r="A147" s="104" t="s">
        <v>426</v>
      </c>
      <c r="B147" s="104">
        <v>83</v>
      </c>
      <c r="C147" s="104">
        <v>53</v>
      </c>
      <c r="D147" s="104">
        <v>63.86</v>
      </c>
    </row>
    <row r="148" spans="1:4">
      <c r="A148" s="104" t="s">
        <v>427</v>
      </c>
      <c r="B148" s="104">
        <v>23</v>
      </c>
      <c r="C148" s="104">
        <v>17</v>
      </c>
      <c r="D148" s="104">
        <v>73.91</v>
      </c>
    </row>
    <row r="149" spans="1:4">
      <c r="A149" s="95" t="s">
        <v>329</v>
      </c>
      <c r="B149" s="118">
        <v>405</v>
      </c>
      <c r="C149" s="118">
        <v>264</v>
      </c>
      <c r="D149" s="118">
        <v>65.19</v>
      </c>
    </row>
    <row r="152" spans="1:4">
      <c r="A152" s="87" t="s">
        <v>300</v>
      </c>
    </row>
    <row r="153" spans="1:4">
      <c r="A153" s="87" t="s">
        <v>382</v>
      </c>
    </row>
    <row r="154" spans="1:4">
      <c r="A154" s="87" t="s">
        <v>383</v>
      </c>
    </row>
    <row r="155" spans="1:4">
      <c r="A155" s="87" t="s">
        <v>278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2"/>
  <sheetViews>
    <sheetView topLeftCell="A106" workbookViewId="0">
      <selection activeCell="F100" sqref="F100"/>
    </sheetView>
  </sheetViews>
  <sheetFormatPr defaultColWidth="9" defaultRowHeight="21"/>
  <cols>
    <col min="1" max="1" width="17.25" style="87" customWidth="1"/>
    <col min="2" max="3" width="9" style="87"/>
    <col min="4" max="4" width="10.375" style="87" customWidth="1"/>
    <col min="5" max="16384" width="9" style="87"/>
  </cols>
  <sheetData>
    <row r="1" spans="1:12">
      <c r="A1" s="87" t="s">
        <v>439</v>
      </c>
    </row>
    <row r="3" spans="1:12">
      <c r="A3" s="87" t="s">
        <v>440</v>
      </c>
    </row>
    <row r="4" spans="1:12">
      <c r="A4" s="87" t="s">
        <v>441</v>
      </c>
    </row>
    <row r="5" spans="1:12">
      <c r="A5" s="87" t="s">
        <v>350</v>
      </c>
    </row>
    <row r="6" spans="1:12" s="99" customFormat="1">
      <c r="A6" s="122" t="s">
        <v>304</v>
      </c>
      <c r="B6" s="122" t="s">
        <v>248</v>
      </c>
      <c r="C6" s="122" t="s">
        <v>249</v>
      </c>
      <c r="D6" s="122" t="s">
        <v>250</v>
      </c>
      <c r="E6" s="307">
        <v>2558</v>
      </c>
      <c r="F6" s="307"/>
      <c r="G6" s="307">
        <v>2559</v>
      </c>
      <c r="H6" s="307"/>
      <c r="I6" s="307"/>
      <c r="J6" s="307"/>
      <c r="K6" s="307"/>
      <c r="L6" s="307"/>
    </row>
    <row r="7" spans="1:12" s="99" customFormat="1">
      <c r="A7" s="122"/>
      <c r="B7" s="122"/>
      <c r="C7" s="122"/>
      <c r="D7" s="122"/>
      <c r="E7" s="307" t="s">
        <v>294</v>
      </c>
      <c r="F7" s="307"/>
      <c r="G7" s="307" t="s">
        <v>295</v>
      </c>
      <c r="H7" s="307"/>
      <c r="I7" s="307" t="s">
        <v>296</v>
      </c>
      <c r="J7" s="307"/>
      <c r="K7" s="307" t="s">
        <v>297</v>
      </c>
      <c r="L7" s="307"/>
    </row>
    <row r="8" spans="1:12" s="99" customFormat="1">
      <c r="A8" s="122"/>
      <c r="B8" s="122"/>
      <c r="C8" s="122"/>
      <c r="D8" s="122"/>
      <c r="E8" s="122" t="s">
        <v>324</v>
      </c>
      <c r="F8" s="122" t="s">
        <v>325</v>
      </c>
      <c r="G8" s="122" t="s">
        <v>324</v>
      </c>
      <c r="H8" s="122" t="s">
        <v>325</v>
      </c>
      <c r="I8" s="122" t="s">
        <v>324</v>
      </c>
      <c r="J8" s="122" t="s">
        <v>325</v>
      </c>
      <c r="K8" s="122" t="s">
        <v>324</v>
      </c>
      <c r="L8" s="122" t="s">
        <v>325</v>
      </c>
    </row>
    <row r="9" spans="1:12">
      <c r="A9" s="104" t="s">
        <v>305</v>
      </c>
      <c r="B9" s="96">
        <v>67367</v>
      </c>
      <c r="C9" s="96">
        <v>68448</v>
      </c>
      <c r="D9" s="104">
        <v>101.6</v>
      </c>
      <c r="E9" s="96">
        <v>16986</v>
      </c>
      <c r="F9" s="104">
        <v>25.21</v>
      </c>
      <c r="G9" s="96">
        <v>16929</v>
      </c>
      <c r="H9" s="104">
        <v>25.13</v>
      </c>
      <c r="I9" s="96">
        <v>16790</v>
      </c>
      <c r="J9" s="104">
        <v>24.92</v>
      </c>
      <c r="K9" s="96">
        <v>17743</v>
      </c>
      <c r="L9" s="104">
        <v>26.34</v>
      </c>
    </row>
    <row r="10" spans="1:12">
      <c r="A10" s="104" t="s">
        <v>306</v>
      </c>
      <c r="B10" s="96">
        <v>38085</v>
      </c>
      <c r="C10" s="96">
        <v>37500</v>
      </c>
      <c r="D10" s="104">
        <v>98.46</v>
      </c>
      <c r="E10" s="96">
        <v>9351</v>
      </c>
      <c r="F10" s="104">
        <v>24.55</v>
      </c>
      <c r="G10" s="96">
        <v>9244</v>
      </c>
      <c r="H10" s="104">
        <v>24.27</v>
      </c>
      <c r="I10" s="96">
        <v>9328</v>
      </c>
      <c r="J10" s="104">
        <v>24.49</v>
      </c>
      <c r="K10" s="96">
        <v>9577</v>
      </c>
      <c r="L10" s="104">
        <v>25.15</v>
      </c>
    </row>
    <row r="11" spans="1:12">
      <c r="A11" s="104" t="s">
        <v>307</v>
      </c>
      <c r="B11" s="96">
        <v>32022</v>
      </c>
      <c r="C11" s="96">
        <v>39203</v>
      </c>
      <c r="D11" s="104">
        <v>122.43</v>
      </c>
      <c r="E11" s="96">
        <v>8654</v>
      </c>
      <c r="F11" s="104">
        <v>27.03</v>
      </c>
      <c r="G11" s="96">
        <v>9221</v>
      </c>
      <c r="H11" s="104">
        <v>28.8</v>
      </c>
      <c r="I11" s="96">
        <v>11605</v>
      </c>
      <c r="J11" s="104">
        <v>36.24</v>
      </c>
      <c r="K11" s="96">
        <v>9723</v>
      </c>
      <c r="L11" s="104">
        <v>30.36</v>
      </c>
    </row>
    <row r="12" spans="1:12">
      <c r="A12" s="104" t="s">
        <v>308</v>
      </c>
      <c r="B12" s="96">
        <v>50199</v>
      </c>
      <c r="C12" s="96">
        <v>45795</v>
      </c>
      <c r="D12" s="104">
        <v>91.23</v>
      </c>
      <c r="E12" s="96">
        <v>11363</v>
      </c>
      <c r="F12" s="104">
        <v>22.64</v>
      </c>
      <c r="G12" s="96">
        <v>11698</v>
      </c>
      <c r="H12" s="104">
        <v>23.3</v>
      </c>
      <c r="I12" s="96">
        <v>11138</v>
      </c>
      <c r="J12" s="104">
        <v>22.19</v>
      </c>
      <c r="K12" s="96">
        <v>11596</v>
      </c>
      <c r="L12" s="104">
        <v>23.1</v>
      </c>
    </row>
    <row r="13" spans="1:12">
      <c r="A13" s="104" t="s">
        <v>309</v>
      </c>
      <c r="B13" s="96">
        <v>59484</v>
      </c>
      <c r="C13" s="96">
        <v>34529</v>
      </c>
      <c r="D13" s="104">
        <v>58.05</v>
      </c>
      <c r="E13" s="96">
        <v>8602</v>
      </c>
      <c r="F13" s="104">
        <v>14.46</v>
      </c>
      <c r="G13" s="96">
        <v>8713</v>
      </c>
      <c r="H13" s="104">
        <v>14.65</v>
      </c>
      <c r="I13" s="96">
        <v>8702</v>
      </c>
      <c r="J13" s="104">
        <v>14.63</v>
      </c>
      <c r="K13" s="96">
        <v>8512</v>
      </c>
      <c r="L13" s="104">
        <v>14.31</v>
      </c>
    </row>
    <row r="14" spans="1:12">
      <c r="A14" s="104" t="s">
        <v>310</v>
      </c>
      <c r="B14" s="96">
        <v>60946</v>
      </c>
      <c r="C14" s="96">
        <v>23211</v>
      </c>
      <c r="D14" s="104">
        <v>38.08</v>
      </c>
      <c r="E14" s="96">
        <v>5954</v>
      </c>
      <c r="F14" s="104">
        <v>9.77</v>
      </c>
      <c r="G14" s="96">
        <v>5938</v>
      </c>
      <c r="H14" s="104">
        <v>9.74</v>
      </c>
      <c r="I14" s="96">
        <v>5586</v>
      </c>
      <c r="J14" s="104">
        <v>9.17</v>
      </c>
      <c r="K14" s="96">
        <v>5733</v>
      </c>
      <c r="L14" s="104">
        <v>9.41</v>
      </c>
    </row>
    <row r="15" spans="1:12">
      <c r="A15" s="104" t="s">
        <v>311</v>
      </c>
      <c r="B15" s="96">
        <v>61560</v>
      </c>
      <c r="C15" s="96">
        <v>29361</v>
      </c>
      <c r="D15" s="104">
        <v>47.69</v>
      </c>
      <c r="E15" s="96">
        <v>7055</v>
      </c>
      <c r="F15" s="104">
        <v>11.46</v>
      </c>
      <c r="G15" s="96">
        <v>7870</v>
      </c>
      <c r="H15" s="104">
        <v>12.78</v>
      </c>
      <c r="I15" s="96">
        <v>7232</v>
      </c>
      <c r="J15" s="104">
        <v>11.75</v>
      </c>
      <c r="K15" s="96">
        <v>7204</v>
      </c>
      <c r="L15" s="104">
        <v>11.7</v>
      </c>
    </row>
    <row r="16" spans="1:12">
      <c r="A16" s="104" t="s">
        <v>312</v>
      </c>
      <c r="B16" s="96">
        <v>66850</v>
      </c>
      <c r="C16" s="96">
        <v>50657</v>
      </c>
      <c r="D16" s="104">
        <v>75.78</v>
      </c>
      <c r="E16" s="96">
        <v>13260</v>
      </c>
      <c r="F16" s="104">
        <v>19.84</v>
      </c>
      <c r="G16" s="96">
        <v>13128</v>
      </c>
      <c r="H16" s="104">
        <v>19.64</v>
      </c>
      <c r="I16" s="96">
        <v>12710</v>
      </c>
      <c r="J16" s="104">
        <v>19.010000000000002</v>
      </c>
      <c r="K16" s="96">
        <v>11559</v>
      </c>
      <c r="L16" s="104">
        <v>17.29</v>
      </c>
    </row>
    <row r="17" spans="1:12">
      <c r="A17" s="104" t="s">
        <v>313</v>
      </c>
      <c r="B17" s="96">
        <v>48647</v>
      </c>
      <c r="C17" s="96">
        <v>43220</v>
      </c>
      <c r="D17" s="104">
        <v>88.84</v>
      </c>
      <c r="E17" s="96">
        <v>10203</v>
      </c>
      <c r="F17" s="104">
        <v>20.97</v>
      </c>
      <c r="G17" s="96">
        <v>11574</v>
      </c>
      <c r="H17" s="104">
        <v>23.79</v>
      </c>
      <c r="I17" s="96">
        <v>10954</v>
      </c>
      <c r="J17" s="104">
        <v>22.52</v>
      </c>
      <c r="K17" s="96">
        <v>10489</v>
      </c>
      <c r="L17" s="104">
        <v>21.56</v>
      </c>
    </row>
    <row r="18" spans="1:12">
      <c r="A18" s="104" t="s">
        <v>314</v>
      </c>
      <c r="B18" s="96">
        <v>50057</v>
      </c>
      <c r="C18" s="96">
        <v>30921</v>
      </c>
      <c r="D18" s="104">
        <v>61.77</v>
      </c>
      <c r="E18" s="96">
        <v>7481</v>
      </c>
      <c r="F18" s="104">
        <v>14.94</v>
      </c>
      <c r="G18" s="96">
        <v>7880</v>
      </c>
      <c r="H18" s="104">
        <v>15.74</v>
      </c>
      <c r="I18" s="96">
        <v>7762</v>
      </c>
      <c r="J18" s="104">
        <v>15.51</v>
      </c>
      <c r="K18" s="96">
        <v>7798</v>
      </c>
      <c r="L18" s="104">
        <v>15.58</v>
      </c>
    </row>
    <row r="19" spans="1:12">
      <c r="A19" s="104" t="s">
        <v>315</v>
      </c>
      <c r="B19" s="96">
        <v>48394</v>
      </c>
      <c r="C19" s="96">
        <v>26098</v>
      </c>
      <c r="D19" s="104">
        <v>53.93</v>
      </c>
      <c r="E19" s="96">
        <v>6126</v>
      </c>
      <c r="F19" s="104">
        <v>12.66</v>
      </c>
      <c r="G19" s="96">
        <v>6543</v>
      </c>
      <c r="H19" s="104">
        <v>13.52</v>
      </c>
      <c r="I19" s="96">
        <v>6638</v>
      </c>
      <c r="J19" s="104">
        <v>13.72</v>
      </c>
      <c r="K19" s="96">
        <v>6791</v>
      </c>
      <c r="L19" s="104">
        <v>14.03</v>
      </c>
    </row>
    <row r="20" spans="1:12">
      <c r="A20" s="104" t="s">
        <v>316</v>
      </c>
      <c r="B20" s="96">
        <v>55462</v>
      </c>
      <c r="C20" s="96">
        <v>39295</v>
      </c>
      <c r="D20" s="104">
        <v>70.849999999999994</v>
      </c>
      <c r="E20" s="96">
        <v>9939</v>
      </c>
      <c r="F20" s="104">
        <v>17.920000000000002</v>
      </c>
      <c r="G20" s="96">
        <v>10012</v>
      </c>
      <c r="H20" s="104">
        <v>18.05</v>
      </c>
      <c r="I20" s="96">
        <v>9698</v>
      </c>
      <c r="J20" s="104">
        <v>17.489999999999998</v>
      </c>
      <c r="K20" s="96">
        <v>9646</v>
      </c>
      <c r="L20" s="104">
        <v>17.39</v>
      </c>
    </row>
    <row r="21" spans="1:12">
      <c r="A21" s="104" t="s">
        <v>343</v>
      </c>
      <c r="B21" s="96">
        <v>639073</v>
      </c>
      <c r="C21" s="96">
        <v>468238</v>
      </c>
      <c r="D21" s="104">
        <v>73.27</v>
      </c>
      <c r="E21" s="96">
        <v>114974</v>
      </c>
      <c r="F21" s="104">
        <v>17.989999999999998</v>
      </c>
      <c r="G21" s="96">
        <v>118750</v>
      </c>
      <c r="H21" s="104">
        <v>18.579999999999998</v>
      </c>
      <c r="I21" s="96">
        <v>118143</v>
      </c>
      <c r="J21" s="104">
        <v>18.489999999999998</v>
      </c>
      <c r="K21" s="96">
        <v>116371</v>
      </c>
      <c r="L21" s="104">
        <v>18.21</v>
      </c>
    </row>
    <row r="24" spans="1:12">
      <c r="A24" s="87" t="s">
        <v>443</v>
      </c>
    </row>
    <row r="25" spans="1:12">
      <c r="A25" s="87" t="s">
        <v>336</v>
      </c>
    </row>
    <row r="29" spans="1:12">
      <c r="A29" s="87" t="s">
        <v>444</v>
      </c>
    </row>
    <row r="31" spans="1:12">
      <c r="A31" s="87" t="s">
        <v>440</v>
      </c>
    </row>
    <row r="32" spans="1:12">
      <c r="A32" s="87" t="s">
        <v>441</v>
      </c>
    </row>
    <row r="33" spans="1:12">
      <c r="A33" s="87" t="s">
        <v>350</v>
      </c>
    </row>
    <row r="34" spans="1:12" s="99" customFormat="1">
      <c r="A34" s="122" t="s">
        <v>25</v>
      </c>
      <c r="B34" s="122" t="s">
        <v>248</v>
      </c>
      <c r="C34" s="122" t="s">
        <v>249</v>
      </c>
      <c r="D34" s="122" t="s">
        <v>250</v>
      </c>
      <c r="E34" s="307">
        <v>2558</v>
      </c>
      <c r="F34" s="307"/>
      <c r="G34" s="307">
        <v>2559</v>
      </c>
      <c r="H34" s="307"/>
      <c r="I34" s="307"/>
      <c r="J34" s="307"/>
      <c r="K34" s="307"/>
      <c r="L34" s="307"/>
    </row>
    <row r="35" spans="1:12" s="99" customFormat="1">
      <c r="A35" s="122"/>
      <c r="B35" s="122"/>
      <c r="C35" s="122"/>
      <c r="D35" s="122"/>
      <c r="E35" s="307" t="s">
        <v>294</v>
      </c>
      <c r="F35" s="307"/>
      <c r="G35" s="307" t="s">
        <v>295</v>
      </c>
      <c r="H35" s="307"/>
      <c r="I35" s="307" t="s">
        <v>296</v>
      </c>
      <c r="J35" s="307"/>
      <c r="K35" s="307" t="s">
        <v>297</v>
      </c>
      <c r="L35" s="307"/>
    </row>
    <row r="36" spans="1:12" s="99" customFormat="1">
      <c r="A36" s="122"/>
      <c r="B36" s="122"/>
      <c r="C36" s="122"/>
      <c r="D36" s="122"/>
      <c r="E36" s="122" t="s">
        <v>324</v>
      </c>
      <c r="F36" s="122" t="s">
        <v>325</v>
      </c>
      <c r="G36" s="122" t="s">
        <v>324</v>
      </c>
      <c r="H36" s="122" t="s">
        <v>325</v>
      </c>
      <c r="I36" s="122" t="s">
        <v>324</v>
      </c>
      <c r="J36" s="122" t="s">
        <v>325</v>
      </c>
      <c r="K36" s="122" t="s">
        <v>324</v>
      </c>
      <c r="L36" s="122" t="s">
        <v>325</v>
      </c>
    </row>
    <row r="37" spans="1:12">
      <c r="A37" s="104" t="s">
        <v>280</v>
      </c>
      <c r="B37" s="96">
        <v>11034</v>
      </c>
      <c r="C37" s="96">
        <v>3028</v>
      </c>
      <c r="D37" s="104">
        <v>27.44</v>
      </c>
      <c r="E37" s="104">
        <v>737</v>
      </c>
      <c r="F37" s="104">
        <v>6.68</v>
      </c>
      <c r="G37" s="104">
        <v>760</v>
      </c>
      <c r="H37" s="104">
        <v>6.89</v>
      </c>
      <c r="I37" s="104">
        <v>773</v>
      </c>
      <c r="J37" s="104">
        <v>7.01</v>
      </c>
      <c r="K37" s="104">
        <v>758</v>
      </c>
      <c r="L37" s="104">
        <v>6.87</v>
      </c>
    </row>
    <row r="38" spans="1:12">
      <c r="A38" s="104" t="s">
        <v>281</v>
      </c>
      <c r="B38" s="96">
        <v>7733</v>
      </c>
      <c r="C38" s="96">
        <v>4795</v>
      </c>
      <c r="D38" s="104">
        <v>62.01</v>
      </c>
      <c r="E38" s="96">
        <v>1224</v>
      </c>
      <c r="F38" s="104">
        <v>15.83</v>
      </c>
      <c r="G38" s="96">
        <v>1169</v>
      </c>
      <c r="H38" s="104">
        <v>15.12</v>
      </c>
      <c r="I38" s="96">
        <v>1190</v>
      </c>
      <c r="J38" s="104">
        <v>15.39</v>
      </c>
      <c r="K38" s="96">
        <v>1212</v>
      </c>
      <c r="L38" s="104">
        <v>15.67</v>
      </c>
    </row>
    <row r="39" spans="1:12">
      <c r="A39" s="104" t="s">
        <v>282</v>
      </c>
      <c r="B39" s="96">
        <v>9735</v>
      </c>
      <c r="C39" s="96">
        <v>8720</v>
      </c>
      <c r="D39" s="104">
        <v>89.57</v>
      </c>
      <c r="E39" s="96">
        <v>2169</v>
      </c>
      <c r="F39" s="104">
        <v>22.28</v>
      </c>
      <c r="G39" s="96">
        <v>2198</v>
      </c>
      <c r="H39" s="104">
        <v>22.58</v>
      </c>
      <c r="I39" s="96">
        <v>2194</v>
      </c>
      <c r="J39" s="104">
        <v>22.54</v>
      </c>
      <c r="K39" s="96">
        <v>2159</v>
      </c>
      <c r="L39" s="104">
        <v>22.18</v>
      </c>
    </row>
    <row r="40" spans="1:12">
      <c r="A40" s="104" t="s">
        <v>283</v>
      </c>
      <c r="B40" s="96">
        <v>9962</v>
      </c>
      <c r="C40" s="96">
        <v>4762</v>
      </c>
      <c r="D40" s="104">
        <v>47.8</v>
      </c>
      <c r="E40" s="96">
        <v>1204</v>
      </c>
      <c r="F40" s="104">
        <v>12.09</v>
      </c>
      <c r="G40" s="96">
        <v>1236</v>
      </c>
      <c r="H40" s="104">
        <v>12.41</v>
      </c>
      <c r="I40" s="96">
        <v>1266</v>
      </c>
      <c r="J40" s="104">
        <v>12.71</v>
      </c>
      <c r="K40" s="96">
        <v>1056</v>
      </c>
      <c r="L40" s="104">
        <v>10.6</v>
      </c>
    </row>
    <row r="41" spans="1:12">
      <c r="A41" s="104" t="s">
        <v>284</v>
      </c>
      <c r="B41" s="96">
        <v>6024</v>
      </c>
      <c r="C41" s="96">
        <v>3816</v>
      </c>
      <c r="D41" s="104">
        <v>63.35</v>
      </c>
      <c r="E41" s="104">
        <v>961</v>
      </c>
      <c r="F41" s="104">
        <v>15.95</v>
      </c>
      <c r="G41" s="104">
        <v>937</v>
      </c>
      <c r="H41" s="104">
        <v>15.55</v>
      </c>
      <c r="I41" s="104">
        <v>950</v>
      </c>
      <c r="J41" s="104">
        <v>15.77</v>
      </c>
      <c r="K41" s="104">
        <v>968</v>
      </c>
      <c r="L41" s="104">
        <v>16.07</v>
      </c>
    </row>
    <row r="42" spans="1:12">
      <c r="A42" s="104" t="s">
        <v>285</v>
      </c>
      <c r="B42" s="96">
        <v>2639</v>
      </c>
      <c r="C42" s="96">
        <v>1169</v>
      </c>
      <c r="D42" s="104">
        <v>44.3</v>
      </c>
      <c r="E42" s="104">
        <v>280</v>
      </c>
      <c r="F42" s="104">
        <v>10.61</v>
      </c>
      <c r="G42" s="104">
        <v>298</v>
      </c>
      <c r="H42" s="104">
        <v>11.29</v>
      </c>
      <c r="I42" s="104">
        <v>280</v>
      </c>
      <c r="J42" s="104">
        <v>10.61</v>
      </c>
      <c r="K42" s="104">
        <v>311</v>
      </c>
      <c r="L42" s="104">
        <v>11.78</v>
      </c>
    </row>
    <row r="43" spans="1:12">
      <c r="A43" s="104" t="s">
        <v>286</v>
      </c>
      <c r="B43" s="96">
        <v>6055</v>
      </c>
      <c r="C43" s="96">
        <v>4810</v>
      </c>
      <c r="D43" s="104">
        <v>79.44</v>
      </c>
      <c r="E43" s="96">
        <v>1192</v>
      </c>
      <c r="F43" s="104">
        <v>19.690000000000001</v>
      </c>
      <c r="G43" s="96">
        <v>1214</v>
      </c>
      <c r="H43" s="104">
        <v>20.05</v>
      </c>
      <c r="I43" s="96">
        <v>1213</v>
      </c>
      <c r="J43" s="104">
        <v>20.03</v>
      </c>
      <c r="K43" s="96">
        <v>1191</v>
      </c>
      <c r="L43" s="104">
        <v>19.670000000000002</v>
      </c>
    </row>
    <row r="44" spans="1:12">
      <c r="A44" s="104" t="s">
        <v>287</v>
      </c>
      <c r="B44" s="96">
        <v>6302</v>
      </c>
      <c r="C44" s="96">
        <v>3429</v>
      </c>
      <c r="D44" s="104">
        <v>54.41</v>
      </c>
      <c r="E44" s="104">
        <v>835</v>
      </c>
      <c r="F44" s="104">
        <v>13.25</v>
      </c>
      <c r="G44" s="104">
        <v>901</v>
      </c>
      <c r="H44" s="104">
        <v>14.3</v>
      </c>
      <c r="I44" s="104">
        <v>836</v>
      </c>
      <c r="J44" s="104">
        <v>13.27</v>
      </c>
      <c r="K44" s="104">
        <v>857</v>
      </c>
      <c r="L44" s="104">
        <v>13.6</v>
      </c>
    </row>
    <row r="45" spans="1:12">
      <c r="A45" s="104" t="s">
        <v>289</v>
      </c>
      <c r="B45" s="96">
        <v>59484</v>
      </c>
      <c r="C45" s="96">
        <v>34529</v>
      </c>
      <c r="D45" s="104">
        <v>58.05</v>
      </c>
      <c r="E45" s="96">
        <v>8602</v>
      </c>
      <c r="F45" s="104">
        <v>14.46</v>
      </c>
      <c r="G45" s="96">
        <v>8713</v>
      </c>
      <c r="H45" s="104">
        <v>14.65</v>
      </c>
      <c r="I45" s="96">
        <v>8702</v>
      </c>
      <c r="J45" s="104">
        <v>14.63</v>
      </c>
      <c r="K45" s="96">
        <v>8512</v>
      </c>
      <c r="L45" s="104">
        <v>14.31</v>
      </c>
    </row>
    <row r="47" spans="1:12">
      <c r="A47" s="87" t="s">
        <v>443</v>
      </c>
    </row>
    <row r="48" spans="1:12">
      <c r="A48" s="87" t="s">
        <v>336</v>
      </c>
    </row>
    <row r="53" spans="1:12">
      <c r="A53" s="87" t="s">
        <v>445</v>
      </c>
    </row>
    <row r="55" spans="1:12">
      <c r="A55" s="87" t="s">
        <v>440</v>
      </c>
    </row>
    <row r="56" spans="1:12">
      <c r="A56" s="87" t="s">
        <v>441</v>
      </c>
    </row>
    <row r="57" spans="1:12">
      <c r="A57" s="87" t="s">
        <v>350</v>
      </c>
    </row>
    <row r="58" spans="1:12" s="99" customFormat="1">
      <c r="A58" s="122" t="s">
        <v>247</v>
      </c>
      <c r="B58" s="122" t="s">
        <v>248</v>
      </c>
      <c r="C58" s="122" t="s">
        <v>249</v>
      </c>
      <c r="D58" s="122" t="s">
        <v>250</v>
      </c>
      <c r="E58" s="307">
        <v>2556</v>
      </c>
      <c r="F58" s="307"/>
      <c r="G58" s="307">
        <v>2557</v>
      </c>
      <c r="H58" s="307"/>
      <c r="I58" s="307"/>
      <c r="J58" s="307"/>
      <c r="K58" s="307"/>
      <c r="L58" s="122"/>
    </row>
    <row r="59" spans="1:12">
      <c r="A59" s="104"/>
      <c r="B59" s="104"/>
      <c r="C59" s="104"/>
      <c r="D59" s="104"/>
      <c r="E59" s="307" t="s">
        <v>294</v>
      </c>
      <c r="F59" s="307"/>
      <c r="G59" s="307" t="s">
        <v>295</v>
      </c>
      <c r="H59" s="307"/>
      <c r="I59" s="307" t="s">
        <v>296</v>
      </c>
      <c r="J59" s="307"/>
      <c r="K59" s="307" t="s">
        <v>297</v>
      </c>
      <c r="L59" s="307"/>
    </row>
    <row r="60" spans="1:12">
      <c r="A60" s="104"/>
      <c r="B60" s="104"/>
      <c r="C60" s="104"/>
      <c r="D60" s="104"/>
      <c r="E60" s="104" t="s">
        <v>324</v>
      </c>
      <c r="F60" s="104" t="s">
        <v>325</v>
      </c>
      <c r="G60" s="104" t="s">
        <v>324</v>
      </c>
      <c r="H60" s="104" t="s">
        <v>325</v>
      </c>
      <c r="I60" s="104" t="s">
        <v>324</v>
      </c>
      <c r="J60" s="104" t="s">
        <v>325</v>
      </c>
      <c r="K60" s="104" t="s">
        <v>324</v>
      </c>
      <c r="L60" s="104" t="s">
        <v>325</v>
      </c>
    </row>
    <row r="61" spans="1:12">
      <c r="A61" s="104" t="s">
        <v>265</v>
      </c>
      <c r="B61" s="96">
        <v>1228</v>
      </c>
      <c r="C61" s="104">
        <v>83</v>
      </c>
      <c r="D61" s="104">
        <v>6.76</v>
      </c>
      <c r="E61" s="104">
        <v>22</v>
      </c>
      <c r="F61" s="104">
        <v>1.79</v>
      </c>
      <c r="G61" s="104">
        <v>23</v>
      </c>
      <c r="H61" s="104">
        <v>1.87</v>
      </c>
      <c r="I61" s="104">
        <v>21</v>
      </c>
      <c r="J61" s="104">
        <v>1.71</v>
      </c>
      <c r="K61" s="104">
        <v>17</v>
      </c>
      <c r="L61" s="104">
        <v>1.38</v>
      </c>
    </row>
    <row r="62" spans="1:12">
      <c r="A62" s="104" t="s">
        <v>266</v>
      </c>
      <c r="B62" s="104">
        <v>527</v>
      </c>
      <c r="C62" s="104">
        <v>186</v>
      </c>
      <c r="D62" s="104">
        <v>35.29</v>
      </c>
      <c r="E62" s="104">
        <v>36</v>
      </c>
      <c r="F62" s="104">
        <v>6.83</v>
      </c>
      <c r="G62" s="104">
        <v>49</v>
      </c>
      <c r="H62" s="104">
        <v>9.3000000000000007</v>
      </c>
      <c r="I62" s="104">
        <v>41</v>
      </c>
      <c r="J62" s="104">
        <v>7.78</v>
      </c>
      <c r="K62" s="104">
        <v>60</v>
      </c>
      <c r="L62" s="104">
        <v>11.39</v>
      </c>
    </row>
    <row r="63" spans="1:12">
      <c r="A63" s="104" t="s">
        <v>267</v>
      </c>
      <c r="B63" s="104">
        <v>178</v>
      </c>
      <c r="C63" s="104">
        <v>163</v>
      </c>
      <c r="D63" s="104">
        <v>91.57</v>
      </c>
      <c r="E63" s="104">
        <v>48</v>
      </c>
      <c r="F63" s="104">
        <v>26.97</v>
      </c>
      <c r="G63" s="104">
        <v>41</v>
      </c>
      <c r="H63" s="104">
        <v>23.03</v>
      </c>
      <c r="I63" s="104">
        <v>37</v>
      </c>
      <c r="J63" s="104">
        <v>20.79</v>
      </c>
      <c r="K63" s="104">
        <v>37</v>
      </c>
      <c r="L63" s="104">
        <v>20.79</v>
      </c>
    </row>
    <row r="64" spans="1:12">
      <c r="A64" s="104" t="s">
        <v>268</v>
      </c>
      <c r="B64" s="104">
        <v>683</v>
      </c>
      <c r="C64" s="104">
        <v>206</v>
      </c>
      <c r="D64" s="104">
        <v>30.16</v>
      </c>
      <c r="E64" s="104">
        <v>54</v>
      </c>
      <c r="F64" s="104">
        <v>7.91</v>
      </c>
      <c r="G64" s="104">
        <v>49</v>
      </c>
      <c r="H64" s="104">
        <v>7.17</v>
      </c>
      <c r="I64" s="104">
        <v>48</v>
      </c>
      <c r="J64" s="104">
        <v>7.03</v>
      </c>
      <c r="K64" s="104">
        <v>55</v>
      </c>
      <c r="L64" s="104">
        <v>8.0500000000000007</v>
      </c>
    </row>
    <row r="65" spans="1:12">
      <c r="A65" s="104" t="s">
        <v>269</v>
      </c>
      <c r="B65" s="104">
        <v>798</v>
      </c>
      <c r="C65" s="104">
        <v>300</v>
      </c>
      <c r="D65" s="104">
        <v>37.590000000000003</v>
      </c>
      <c r="E65" s="104">
        <v>65</v>
      </c>
      <c r="F65" s="104">
        <v>8.15</v>
      </c>
      <c r="G65" s="104">
        <v>80</v>
      </c>
      <c r="H65" s="104">
        <v>10.029999999999999</v>
      </c>
      <c r="I65" s="104">
        <v>75</v>
      </c>
      <c r="J65" s="104">
        <v>9.4</v>
      </c>
      <c r="K65" s="104">
        <v>80</v>
      </c>
      <c r="L65" s="104">
        <v>10.029999999999999</v>
      </c>
    </row>
    <row r="66" spans="1:12">
      <c r="A66" s="104" t="s">
        <v>270</v>
      </c>
      <c r="B66" s="104">
        <v>644</v>
      </c>
      <c r="C66" s="104">
        <v>434</v>
      </c>
      <c r="D66" s="104">
        <v>67.39</v>
      </c>
      <c r="E66" s="104">
        <v>122</v>
      </c>
      <c r="F66" s="104">
        <v>18.940000000000001</v>
      </c>
      <c r="G66" s="104">
        <v>129</v>
      </c>
      <c r="H66" s="104">
        <v>20.03</v>
      </c>
      <c r="I66" s="104">
        <v>84</v>
      </c>
      <c r="J66" s="104">
        <v>13.04</v>
      </c>
      <c r="K66" s="104">
        <v>99</v>
      </c>
      <c r="L66" s="104">
        <v>15.37</v>
      </c>
    </row>
    <row r="67" spans="1:12">
      <c r="A67" s="104" t="s">
        <v>271</v>
      </c>
      <c r="B67" s="104">
        <v>478</v>
      </c>
      <c r="C67" s="104">
        <v>296</v>
      </c>
      <c r="D67" s="104">
        <v>61.92</v>
      </c>
      <c r="E67" s="104">
        <v>74</v>
      </c>
      <c r="F67" s="104">
        <v>15.48</v>
      </c>
      <c r="G67" s="104">
        <v>78</v>
      </c>
      <c r="H67" s="104">
        <v>16.32</v>
      </c>
      <c r="I67" s="104">
        <v>70</v>
      </c>
      <c r="J67" s="104">
        <v>14.64</v>
      </c>
      <c r="K67" s="104">
        <v>74</v>
      </c>
      <c r="L67" s="104">
        <v>15.48</v>
      </c>
    </row>
    <row r="68" spans="1:12">
      <c r="A68" s="104" t="s">
        <v>272</v>
      </c>
      <c r="B68" s="104">
        <v>388</v>
      </c>
      <c r="C68" s="104">
        <v>597</v>
      </c>
      <c r="D68" s="104">
        <v>153.87</v>
      </c>
      <c r="E68" s="104">
        <v>183</v>
      </c>
      <c r="F68" s="104">
        <v>47.16</v>
      </c>
      <c r="G68" s="104">
        <v>153</v>
      </c>
      <c r="H68" s="104">
        <v>39.43</v>
      </c>
      <c r="I68" s="104">
        <v>138</v>
      </c>
      <c r="J68" s="104">
        <v>35.57</v>
      </c>
      <c r="K68" s="104">
        <v>123</v>
      </c>
      <c r="L68" s="104">
        <v>31.7</v>
      </c>
    </row>
    <row r="69" spans="1:12">
      <c r="A69" s="104" t="s">
        <v>446</v>
      </c>
      <c r="B69" s="96">
        <v>4924</v>
      </c>
      <c r="C69" s="96">
        <v>2265</v>
      </c>
      <c r="D69" s="104">
        <v>46</v>
      </c>
      <c r="E69" s="104">
        <v>604</v>
      </c>
      <c r="F69" s="104">
        <v>12.27</v>
      </c>
      <c r="G69" s="104">
        <v>602</v>
      </c>
      <c r="H69" s="104">
        <v>12.23</v>
      </c>
      <c r="I69" s="104">
        <v>514</v>
      </c>
      <c r="J69" s="104">
        <v>10.44</v>
      </c>
      <c r="K69" s="104">
        <v>545</v>
      </c>
      <c r="L69" s="104">
        <v>11.07</v>
      </c>
    </row>
    <row r="71" spans="1:12">
      <c r="A71" s="87" t="s">
        <v>443</v>
      </c>
    </row>
    <row r="72" spans="1:12">
      <c r="A72" s="87" t="s">
        <v>278</v>
      </c>
    </row>
    <row r="78" spans="1:12">
      <c r="A78" s="87" t="s">
        <v>447</v>
      </c>
    </row>
    <row r="80" spans="1:12">
      <c r="A80" s="87" t="s">
        <v>440</v>
      </c>
    </row>
    <row r="81" spans="1:12">
      <c r="A81" s="87" t="s">
        <v>441</v>
      </c>
    </row>
    <row r="82" spans="1:12">
      <c r="A82" s="87" t="s">
        <v>350</v>
      </c>
    </row>
    <row r="83" spans="1:12" s="99" customFormat="1">
      <c r="A83" s="122" t="s">
        <v>247</v>
      </c>
      <c r="B83" s="122" t="s">
        <v>248</v>
      </c>
      <c r="C83" s="122" t="s">
        <v>249</v>
      </c>
      <c r="D83" s="122" t="s">
        <v>250</v>
      </c>
      <c r="E83" s="307">
        <v>2557</v>
      </c>
      <c r="F83" s="307"/>
      <c r="G83" s="307">
        <v>2558</v>
      </c>
      <c r="H83" s="307"/>
      <c r="I83" s="307"/>
      <c r="J83" s="307"/>
      <c r="K83" s="307"/>
      <c r="L83" s="307"/>
    </row>
    <row r="84" spans="1:12">
      <c r="A84" s="104"/>
      <c r="B84" s="104"/>
      <c r="C84" s="104"/>
      <c r="D84" s="104"/>
      <c r="E84" s="307" t="s">
        <v>294</v>
      </c>
      <c r="F84" s="307"/>
      <c r="G84" s="307" t="s">
        <v>295</v>
      </c>
      <c r="H84" s="307"/>
      <c r="I84" s="307" t="s">
        <v>296</v>
      </c>
      <c r="J84" s="307"/>
      <c r="K84" s="307" t="s">
        <v>297</v>
      </c>
      <c r="L84" s="307"/>
    </row>
    <row r="85" spans="1:12" s="99" customFormat="1">
      <c r="A85" s="122"/>
      <c r="B85" s="122"/>
      <c r="C85" s="122"/>
      <c r="D85" s="122"/>
      <c r="E85" s="122" t="s">
        <v>324</v>
      </c>
      <c r="F85" s="122" t="s">
        <v>325</v>
      </c>
      <c r="G85" s="122" t="s">
        <v>324</v>
      </c>
      <c r="H85" s="122" t="s">
        <v>325</v>
      </c>
      <c r="I85" s="122" t="s">
        <v>324</v>
      </c>
      <c r="J85" s="122" t="s">
        <v>325</v>
      </c>
      <c r="K85" s="122" t="s">
        <v>324</v>
      </c>
      <c r="L85" s="122" t="s">
        <v>325</v>
      </c>
    </row>
    <row r="86" spans="1:12">
      <c r="A86" s="104" t="s">
        <v>265</v>
      </c>
      <c r="B86" s="96">
        <v>1409</v>
      </c>
      <c r="C86" s="104">
        <v>924</v>
      </c>
      <c r="D86" s="104">
        <v>65.58</v>
      </c>
      <c r="E86" s="104">
        <v>231</v>
      </c>
      <c r="F86" s="104">
        <v>16.39</v>
      </c>
      <c r="G86" s="104">
        <v>231</v>
      </c>
      <c r="H86" s="104">
        <v>16.39</v>
      </c>
      <c r="I86" s="104">
        <v>230</v>
      </c>
      <c r="J86" s="104">
        <v>16.32</v>
      </c>
      <c r="K86" s="104">
        <v>232</v>
      </c>
      <c r="L86" s="104">
        <v>16.47</v>
      </c>
    </row>
    <row r="87" spans="1:12">
      <c r="A87" s="104" t="s">
        <v>266</v>
      </c>
      <c r="B87" s="104">
        <v>558</v>
      </c>
      <c r="C87" s="104">
        <v>413</v>
      </c>
      <c r="D87" s="104">
        <v>74.010000000000005</v>
      </c>
      <c r="E87" s="104">
        <v>105</v>
      </c>
      <c r="F87" s="104">
        <v>18.82</v>
      </c>
      <c r="G87" s="104">
        <v>90</v>
      </c>
      <c r="H87" s="104">
        <v>16.13</v>
      </c>
      <c r="I87" s="104">
        <v>103</v>
      </c>
      <c r="J87" s="104">
        <v>18.46</v>
      </c>
      <c r="K87" s="104">
        <v>115</v>
      </c>
      <c r="L87" s="104">
        <v>20.61</v>
      </c>
    </row>
    <row r="88" spans="1:12">
      <c r="A88" s="104" t="s">
        <v>267</v>
      </c>
      <c r="B88" s="104">
        <v>198</v>
      </c>
      <c r="C88" s="104">
        <v>177</v>
      </c>
      <c r="D88" s="104">
        <v>89.39</v>
      </c>
      <c r="E88" s="104">
        <v>33</v>
      </c>
      <c r="F88" s="104">
        <v>16.670000000000002</v>
      </c>
      <c r="G88" s="104">
        <v>49</v>
      </c>
      <c r="H88" s="104">
        <v>24.75</v>
      </c>
      <c r="I88" s="104">
        <v>42</v>
      </c>
      <c r="J88" s="104">
        <v>21.21</v>
      </c>
      <c r="K88" s="104">
        <v>53</v>
      </c>
      <c r="L88" s="104">
        <v>26.77</v>
      </c>
    </row>
    <row r="89" spans="1:12">
      <c r="A89" s="104" t="s">
        <v>268</v>
      </c>
      <c r="B89" s="104">
        <v>739</v>
      </c>
      <c r="C89" s="104">
        <v>409</v>
      </c>
      <c r="D89" s="104">
        <v>55.35</v>
      </c>
      <c r="E89" s="104">
        <v>89</v>
      </c>
      <c r="F89" s="104">
        <v>12.04</v>
      </c>
      <c r="G89" s="104">
        <v>88</v>
      </c>
      <c r="H89" s="104">
        <v>11.91</v>
      </c>
      <c r="I89" s="104">
        <v>114</v>
      </c>
      <c r="J89" s="104">
        <v>15.43</v>
      </c>
      <c r="K89" s="104">
        <v>118</v>
      </c>
      <c r="L89" s="104">
        <v>15.97</v>
      </c>
    </row>
    <row r="90" spans="1:12">
      <c r="A90" s="104" t="s">
        <v>269</v>
      </c>
      <c r="B90" s="104">
        <v>990</v>
      </c>
      <c r="C90" s="104">
        <v>597</v>
      </c>
      <c r="D90" s="104">
        <v>60.3</v>
      </c>
      <c r="E90" s="104">
        <v>147</v>
      </c>
      <c r="F90" s="104">
        <v>14.85</v>
      </c>
      <c r="G90" s="104">
        <v>132</v>
      </c>
      <c r="H90" s="104">
        <v>13.33</v>
      </c>
      <c r="I90" s="104">
        <v>145</v>
      </c>
      <c r="J90" s="104">
        <v>14.65</v>
      </c>
      <c r="K90" s="104">
        <v>173</v>
      </c>
      <c r="L90" s="104">
        <v>17.47</v>
      </c>
    </row>
    <row r="91" spans="1:12">
      <c r="A91" s="104" t="s">
        <v>270</v>
      </c>
      <c r="B91" s="104">
        <v>819</v>
      </c>
      <c r="C91" s="104">
        <v>530</v>
      </c>
      <c r="D91" s="104">
        <v>64.709999999999994</v>
      </c>
      <c r="E91" s="104">
        <v>127</v>
      </c>
      <c r="F91" s="104">
        <v>15.51</v>
      </c>
      <c r="G91" s="104">
        <v>141</v>
      </c>
      <c r="H91" s="104">
        <v>17.22</v>
      </c>
      <c r="I91" s="104">
        <v>123</v>
      </c>
      <c r="J91" s="104">
        <v>15.02</v>
      </c>
      <c r="K91" s="104">
        <v>139</v>
      </c>
      <c r="L91" s="104">
        <v>16.97</v>
      </c>
    </row>
    <row r="92" spans="1:12">
      <c r="A92" s="104" t="s">
        <v>271</v>
      </c>
      <c r="B92" s="104">
        <v>647</v>
      </c>
      <c r="C92" s="104">
        <v>638</v>
      </c>
      <c r="D92" s="104">
        <v>98.61</v>
      </c>
      <c r="E92" s="104">
        <v>147</v>
      </c>
      <c r="F92" s="104">
        <v>22.72</v>
      </c>
      <c r="G92" s="104">
        <v>152</v>
      </c>
      <c r="H92" s="104">
        <v>23.49</v>
      </c>
      <c r="I92" s="104">
        <v>162</v>
      </c>
      <c r="J92" s="104">
        <v>25.04</v>
      </c>
      <c r="K92" s="104">
        <v>177</v>
      </c>
      <c r="L92" s="104">
        <v>27.36</v>
      </c>
    </row>
    <row r="93" spans="1:12">
      <c r="A93" s="104" t="s">
        <v>272</v>
      </c>
      <c r="B93" s="104">
        <v>411</v>
      </c>
      <c r="C93" s="104">
        <v>610</v>
      </c>
      <c r="D93" s="104">
        <v>148.41999999999999</v>
      </c>
      <c r="E93" s="104">
        <v>143</v>
      </c>
      <c r="F93" s="104">
        <v>34.79</v>
      </c>
      <c r="G93" s="104">
        <v>144</v>
      </c>
      <c r="H93" s="104">
        <v>35.04</v>
      </c>
      <c r="I93" s="104">
        <v>151</v>
      </c>
      <c r="J93" s="104">
        <v>36.74</v>
      </c>
      <c r="K93" s="104">
        <v>172</v>
      </c>
      <c r="L93" s="104">
        <v>41.85</v>
      </c>
    </row>
    <row r="94" spans="1:12">
      <c r="A94" s="104" t="s">
        <v>328</v>
      </c>
      <c r="B94" s="96">
        <v>5771</v>
      </c>
      <c r="C94" s="96">
        <v>4298</v>
      </c>
      <c r="D94" s="104">
        <v>74.48</v>
      </c>
      <c r="E94" s="96">
        <v>1022</v>
      </c>
      <c r="F94" s="104">
        <v>17.71</v>
      </c>
      <c r="G94" s="96">
        <v>1027</v>
      </c>
      <c r="H94" s="104">
        <v>17.8</v>
      </c>
      <c r="I94" s="96">
        <v>1070</v>
      </c>
      <c r="J94" s="104">
        <v>18.54</v>
      </c>
      <c r="K94" s="96">
        <v>1179</v>
      </c>
      <c r="L94" s="104">
        <v>20.43</v>
      </c>
    </row>
    <row r="96" spans="1:12">
      <c r="A96" s="87" t="s">
        <v>443</v>
      </c>
    </row>
    <row r="97" spans="1:12">
      <c r="A97" s="87" t="s">
        <v>279</v>
      </c>
    </row>
    <row r="103" spans="1:12">
      <c r="A103" s="87" t="s">
        <v>445</v>
      </c>
    </row>
    <row r="105" spans="1:12">
      <c r="A105" s="87" t="s">
        <v>440</v>
      </c>
    </row>
    <row r="106" spans="1:12">
      <c r="A106" s="87" t="s">
        <v>441</v>
      </c>
    </row>
    <row r="107" spans="1:12">
      <c r="A107" s="87" t="s">
        <v>350</v>
      </c>
    </row>
    <row r="108" spans="1:12" s="99" customFormat="1">
      <c r="A108" s="122" t="s">
        <v>247</v>
      </c>
      <c r="B108" s="122" t="s">
        <v>248</v>
      </c>
      <c r="C108" s="122" t="s">
        <v>249</v>
      </c>
      <c r="D108" s="122" t="s">
        <v>250</v>
      </c>
      <c r="E108" s="307">
        <v>2556</v>
      </c>
      <c r="F108" s="307"/>
      <c r="G108" s="307">
        <v>2557</v>
      </c>
      <c r="H108" s="307"/>
      <c r="I108" s="307"/>
      <c r="J108" s="307"/>
      <c r="K108" s="307"/>
      <c r="L108" s="307"/>
    </row>
    <row r="109" spans="1:12" s="99" customFormat="1">
      <c r="A109" s="122"/>
      <c r="B109" s="122"/>
      <c r="C109" s="122"/>
      <c r="D109" s="122"/>
      <c r="E109" s="307" t="s">
        <v>294</v>
      </c>
      <c r="F109" s="307"/>
      <c r="G109" s="307" t="s">
        <v>295</v>
      </c>
      <c r="H109" s="307"/>
      <c r="I109" s="307" t="s">
        <v>296</v>
      </c>
      <c r="J109" s="307"/>
      <c r="K109" s="307" t="s">
        <v>297</v>
      </c>
      <c r="L109" s="307"/>
    </row>
    <row r="110" spans="1:12" s="99" customFormat="1">
      <c r="A110" s="122"/>
      <c r="B110" s="122"/>
      <c r="C110" s="122"/>
      <c r="D110" s="122"/>
      <c r="E110" s="122" t="s">
        <v>324</v>
      </c>
      <c r="F110" s="122" t="s">
        <v>325</v>
      </c>
      <c r="G110" s="122" t="s">
        <v>324</v>
      </c>
      <c r="H110" s="122" t="s">
        <v>325</v>
      </c>
      <c r="I110" s="122" t="s">
        <v>324</v>
      </c>
      <c r="J110" s="122" t="s">
        <v>325</v>
      </c>
      <c r="K110" s="122" t="s">
        <v>324</v>
      </c>
      <c r="L110" s="122" t="s">
        <v>325</v>
      </c>
    </row>
    <row r="111" spans="1:12">
      <c r="A111" s="104" t="s">
        <v>265</v>
      </c>
      <c r="B111" s="96">
        <v>1228</v>
      </c>
      <c r="C111" s="104">
        <v>83</v>
      </c>
      <c r="D111" s="104">
        <v>6.76</v>
      </c>
      <c r="E111" s="104">
        <v>22</v>
      </c>
      <c r="F111" s="104">
        <v>1.79</v>
      </c>
      <c r="G111" s="104">
        <v>23</v>
      </c>
      <c r="H111" s="104">
        <v>1.87</v>
      </c>
      <c r="I111" s="104">
        <v>21</v>
      </c>
      <c r="J111" s="104">
        <v>1.71</v>
      </c>
      <c r="K111" s="104">
        <v>17</v>
      </c>
      <c r="L111" s="104">
        <v>1.38</v>
      </c>
    </row>
    <row r="112" spans="1:12">
      <c r="A112" s="104" t="s">
        <v>266</v>
      </c>
      <c r="B112" s="104">
        <v>527</v>
      </c>
      <c r="C112" s="104">
        <v>186</v>
      </c>
      <c r="D112" s="104">
        <v>35.29</v>
      </c>
      <c r="E112" s="104">
        <v>36</v>
      </c>
      <c r="F112" s="104">
        <v>6.83</v>
      </c>
      <c r="G112" s="104">
        <v>49</v>
      </c>
      <c r="H112" s="104">
        <v>9.3000000000000007</v>
      </c>
      <c r="I112" s="104">
        <v>41</v>
      </c>
      <c r="J112" s="104">
        <v>7.78</v>
      </c>
      <c r="K112" s="104">
        <v>60</v>
      </c>
      <c r="L112" s="104">
        <v>11.39</v>
      </c>
    </row>
    <row r="113" spans="1:12">
      <c r="A113" s="104" t="s">
        <v>267</v>
      </c>
      <c r="B113" s="104">
        <v>178</v>
      </c>
      <c r="C113" s="104">
        <v>163</v>
      </c>
      <c r="D113" s="104">
        <v>91.57</v>
      </c>
      <c r="E113" s="104">
        <v>48</v>
      </c>
      <c r="F113" s="104">
        <v>26.97</v>
      </c>
      <c r="G113" s="104">
        <v>41</v>
      </c>
      <c r="H113" s="104">
        <v>23.03</v>
      </c>
      <c r="I113" s="104">
        <v>37</v>
      </c>
      <c r="J113" s="104">
        <v>20.79</v>
      </c>
      <c r="K113" s="104">
        <v>37</v>
      </c>
      <c r="L113" s="104">
        <v>20.79</v>
      </c>
    </row>
    <row r="114" spans="1:12">
      <c r="A114" s="104" t="s">
        <v>268</v>
      </c>
      <c r="B114" s="104">
        <v>683</v>
      </c>
      <c r="C114" s="104">
        <v>206</v>
      </c>
      <c r="D114" s="104">
        <v>30.16</v>
      </c>
      <c r="E114" s="104">
        <v>54</v>
      </c>
      <c r="F114" s="104">
        <v>7.91</v>
      </c>
      <c r="G114" s="104">
        <v>49</v>
      </c>
      <c r="H114" s="104">
        <v>7.17</v>
      </c>
      <c r="I114" s="104">
        <v>48</v>
      </c>
      <c r="J114" s="104">
        <v>7.03</v>
      </c>
      <c r="K114" s="104">
        <v>55</v>
      </c>
      <c r="L114" s="104">
        <v>8.0500000000000007</v>
      </c>
    </row>
    <row r="115" spans="1:12">
      <c r="A115" s="104" t="s">
        <v>269</v>
      </c>
      <c r="B115" s="104">
        <v>798</v>
      </c>
      <c r="C115" s="104">
        <v>300</v>
      </c>
      <c r="D115" s="104">
        <v>37.590000000000003</v>
      </c>
      <c r="E115" s="104">
        <v>65</v>
      </c>
      <c r="F115" s="104">
        <v>8.15</v>
      </c>
      <c r="G115" s="104">
        <v>80</v>
      </c>
      <c r="H115" s="104">
        <v>10.029999999999999</v>
      </c>
      <c r="I115" s="104">
        <v>75</v>
      </c>
      <c r="J115" s="104">
        <v>9.4</v>
      </c>
      <c r="K115" s="104">
        <v>80</v>
      </c>
      <c r="L115" s="104">
        <v>10.029999999999999</v>
      </c>
    </row>
    <row r="116" spans="1:12">
      <c r="A116" s="104" t="s">
        <v>270</v>
      </c>
      <c r="B116" s="104">
        <v>644</v>
      </c>
      <c r="C116" s="104">
        <v>434</v>
      </c>
      <c r="D116" s="104">
        <v>67.39</v>
      </c>
      <c r="E116" s="104">
        <v>122</v>
      </c>
      <c r="F116" s="104">
        <v>18.940000000000001</v>
      </c>
      <c r="G116" s="104">
        <v>129</v>
      </c>
      <c r="H116" s="104">
        <v>20.03</v>
      </c>
      <c r="I116" s="104">
        <v>84</v>
      </c>
      <c r="J116" s="104">
        <v>13.04</v>
      </c>
      <c r="K116" s="104">
        <v>99</v>
      </c>
      <c r="L116" s="104">
        <v>15.37</v>
      </c>
    </row>
    <row r="117" spans="1:12">
      <c r="A117" s="104" t="s">
        <v>271</v>
      </c>
      <c r="B117" s="104">
        <v>478</v>
      </c>
      <c r="C117" s="104">
        <v>296</v>
      </c>
      <c r="D117" s="104">
        <v>61.92</v>
      </c>
      <c r="E117" s="104">
        <v>74</v>
      </c>
      <c r="F117" s="104">
        <v>15.48</v>
      </c>
      <c r="G117" s="104">
        <v>78</v>
      </c>
      <c r="H117" s="104">
        <v>16.32</v>
      </c>
      <c r="I117" s="104">
        <v>70</v>
      </c>
      <c r="J117" s="104">
        <v>14.64</v>
      </c>
      <c r="K117" s="104">
        <v>74</v>
      </c>
      <c r="L117" s="104">
        <v>15.48</v>
      </c>
    </row>
    <row r="118" spans="1:12">
      <c r="A118" s="104" t="s">
        <v>272</v>
      </c>
      <c r="B118" s="104">
        <v>388</v>
      </c>
      <c r="C118" s="104">
        <v>597</v>
      </c>
      <c r="D118" s="104">
        <v>153.87</v>
      </c>
      <c r="E118" s="104">
        <v>183</v>
      </c>
      <c r="F118" s="104">
        <v>47.16</v>
      </c>
      <c r="G118" s="104">
        <v>153</v>
      </c>
      <c r="H118" s="104">
        <v>39.43</v>
      </c>
      <c r="I118" s="104">
        <v>138</v>
      </c>
      <c r="J118" s="104">
        <v>35.57</v>
      </c>
      <c r="K118" s="104">
        <v>123</v>
      </c>
      <c r="L118" s="104">
        <v>31.7</v>
      </c>
    </row>
    <row r="119" spans="1:12">
      <c r="A119" s="104" t="s">
        <v>339</v>
      </c>
      <c r="B119" s="96">
        <v>4924</v>
      </c>
      <c r="C119" s="96">
        <v>2265</v>
      </c>
      <c r="D119" s="104">
        <v>46</v>
      </c>
      <c r="E119" s="104">
        <v>604</v>
      </c>
      <c r="F119" s="104">
        <v>12.27</v>
      </c>
      <c r="G119" s="104">
        <v>602</v>
      </c>
      <c r="H119" s="104">
        <v>12.23</v>
      </c>
      <c r="I119" s="104">
        <v>514</v>
      </c>
      <c r="J119" s="104">
        <v>10.44</v>
      </c>
      <c r="K119" s="104">
        <v>545</v>
      </c>
      <c r="L119" s="104">
        <v>11.07</v>
      </c>
    </row>
    <row r="121" spans="1:12">
      <c r="A121" s="87" t="s">
        <v>443</v>
      </c>
    </row>
    <row r="122" spans="1:12">
      <c r="A122" s="87" t="s">
        <v>278</v>
      </c>
    </row>
  </sheetData>
  <mergeCells count="30">
    <mergeCell ref="E108:F108"/>
    <mergeCell ref="G108:L108"/>
    <mergeCell ref="E109:F109"/>
    <mergeCell ref="G109:H109"/>
    <mergeCell ref="I109:J109"/>
    <mergeCell ref="K109:L109"/>
    <mergeCell ref="E83:F83"/>
    <mergeCell ref="G83:L83"/>
    <mergeCell ref="E84:F84"/>
    <mergeCell ref="G84:H84"/>
    <mergeCell ref="I84:J84"/>
    <mergeCell ref="K84:L84"/>
    <mergeCell ref="E58:F58"/>
    <mergeCell ref="G58:K58"/>
    <mergeCell ref="E59:F59"/>
    <mergeCell ref="G59:H59"/>
    <mergeCell ref="I59:J59"/>
    <mergeCell ref="K59:L59"/>
    <mergeCell ref="E34:F34"/>
    <mergeCell ref="G34:L34"/>
    <mergeCell ref="E35:F35"/>
    <mergeCell ref="G35:H35"/>
    <mergeCell ref="I35:J35"/>
    <mergeCell ref="K35:L35"/>
    <mergeCell ref="E6:F6"/>
    <mergeCell ref="G6:L6"/>
    <mergeCell ref="E7:F7"/>
    <mergeCell ref="G7:H7"/>
    <mergeCell ref="I7:J7"/>
    <mergeCell ref="K7:L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136"/>
  <sheetViews>
    <sheetView topLeftCell="A111" workbookViewId="0">
      <selection activeCell="F132" sqref="F132"/>
    </sheetView>
  </sheetViews>
  <sheetFormatPr defaultColWidth="9" defaultRowHeight="21"/>
  <cols>
    <col min="1" max="1" width="14.875" style="87" customWidth="1"/>
    <col min="2" max="16384" width="9" style="87"/>
  </cols>
  <sheetData>
    <row r="1" spans="1:56">
      <c r="A1" s="87" t="s">
        <v>453</v>
      </c>
    </row>
    <row r="3" spans="1:56">
      <c r="A3" s="87" t="s">
        <v>454</v>
      </c>
    </row>
    <row r="4" spans="1:56">
      <c r="A4" s="87" t="s">
        <v>455</v>
      </c>
    </row>
    <row r="5" spans="1:56">
      <c r="A5" s="87" t="s">
        <v>350</v>
      </c>
    </row>
    <row r="6" spans="1:56">
      <c r="A6" s="122" t="s">
        <v>304</v>
      </c>
      <c r="B6" s="308" t="s">
        <v>442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7" t="s">
        <v>456</v>
      </c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 t="s">
        <v>457</v>
      </c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 t="s">
        <v>458</v>
      </c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 t="s">
        <v>459</v>
      </c>
      <c r="AU6" s="307"/>
      <c r="AV6" s="307"/>
      <c r="AW6" s="307"/>
      <c r="AX6" s="307"/>
      <c r="AY6" s="307"/>
      <c r="AZ6" s="307"/>
      <c r="BA6" s="307"/>
      <c r="BB6" s="307"/>
      <c r="BC6" s="307"/>
      <c r="BD6" s="307"/>
    </row>
    <row r="7" spans="1:56">
      <c r="A7" s="104"/>
      <c r="B7" s="125" t="s">
        <v>460</v>
      </c>
      <c r="C7" s="308" t="s">
        <v>461</v>
      </c>
      <c r="D7" s="308"/>
      <c r="E7" s="308" t="s">
        <v>462</v>
      </c>
      <c r="F7" s="308"/>
      <c r="G7" s="308" t="s">
        <v>463</v>
      </c>
      <c r="H7" s="308"/>
      <c r="I7" s="308" t="s">
        <v>464</v>
      </c>
      <c r="J7" s="308"/>
      <c r="K7" s="308" t="s">
        <v>465</v>
      </c>
      <c r="L7" s="308"/>
      <c r="M7" s="104" t="s">
        <v>466</v>
      </c>
      <c r="N7" s="307" t="s">
        <v>461</v>
      </c>
      <c r="O7" s="307"/>
      <c r="P7" s="307" t="s">
        <v>462</v>
      </c>
      <c r="Q7" s="307"/>
      <c r="R7" s="307" t="s">
        <v>463</v>
      </c>
      <c r="S7" s="307"/>
      <c r="T7" s="307" t="s">
        <v>464</v>
      </c>
      <c r="U7" s="307"/>
      <c r="V7" s="307" t="s">
        <v>465</v>
      </c>
      <c r="W7" s="307"/>
      <c r="X7" s="104" t="s">
        <v>467</v>
      </c>
      <c r="Y7" s="307" t="s">
        <v>461</v>
      </c>
      <c r="Z7" s="307"/>
      <c r="AA7" s="307" t="s">
        <v>462</v>
      </c>
      <c r="AB7" s="307"/>
      <c r="AC7" s="307" t="s">
        <v>463</v>
      </c>
      <c r="AD7" s="307"/>
      <c r="AE7" s="307" t="s">
        <v>464</v>
      </c>
      <c r="AF7" s="307"/>
      <c r="AG7" s="307" t="s">
        <v>465</v>
      </c>
      <c r="AH7" s="307"/>
      <c r="AI7" s="104" t="s">
        <v>468</v>
      </c>
      <c r="AJ7" s="307" t="s">
        <v>461</v>
      </c>
      <c r="AK7" s="307"/>
      <c r="AL7" s="307" t="s">
        <v>462</v>
      </c>
      <c r="AM7" s="307"/>
      <c r="AN7" s="307" t="s">
        <v>463</v>
      </c>
      <c r="AO7" s="307"/>
      <c r="AP7" s="307" t="s">
        <v>464</v>
      </c>
      <c r="AQ7" s="307"/>
      <c r="AR7" s="307" t="s">
        <v>465</v>
      </c>
      <c r="AS7" s="307"/>
      <c r="AT7" s="104" t="s">
        <v>469</v>
      </c>
      <c r="AU7" s="307" t="s">
        <v>461</v>
      </c>
      <c r="AV7" s="307"/>
      <c r="AW7" s="307" t="s">
        <v>462</v>
      </c>
      <c r="AX7" s="307"/>
      <c r="AY7" s="307" t="s">
        <v>463</v>
      </c>
      <c r="AZ7" s="307"/>
      <c r="BA7" s="307" t="s">
        <v>464</v>
      </c>
      <c r="BB7" s="307"/>
      <c r="BC7" s="307" t="s">
        <v>465</v>
      </c>
      <c r="BD7" s="307"/>
    </row>
    <row r="8" spans="1:56" s="99" customFormat="1">
      <c r="A8" s="122"/>
      <c r="B8" s="124"/>
      <c r="C8" s="124" t="s">
        <v>249</v>
      </c>
      <c r="D8" s="124" t="s">
        <v>470</v>
      </c>
      <c r="E8" s="124" t="s">
        <v>249</v>
      </c>
      <c r="F8" s="124" t="s">
        <v>470</v>
      </c>
      <c r="G8" s="124" t="s">
        <v>249</v>
      </c>
      <c r="H8" s="124" t="s">
        <v>470</v>
      </c>
      <c r="I8" s="124" t="s">
        <v>249</v>
      </c>
      <c r="J8" s="124" t="s">
        <v>470</v>
      </c>
      <c r="K8" s="124" t="s">
        <v>249</v>
      </c>
      <c r="L8" s="124" t="s">
        <v>470</v>
      </c>
      <c r="M8" s="122"/>
      <c r="N8" s="122" t="s">
        <v>249</v>
      </c>
      <c r="O8" s="122" t="s">
        <v>470</v>
      </c>
      <c r="P8" s="122" t="s">
        <v>249</v>
      </c>
      <c r="Q8" s="122" t="s">
        <v>470</v>
      </c>
      <c r="R8" s="122" t="s">
        <v>249</v>
      </c>
      <c r="S8" s="122" t="s">
        <v>470</v>
      </c>
      <c r="T8" s="122" t="s">
        <v>249</v>
      </c>
      <c r="U8" s="122" t="s">
        <v>470</v>
      </c>
      <c r="V8" s="122" t="s">
        <v>249</v>
      </c>
      <c r="W8" s="122" t="s">
        <v>470</v>
      </c>
      <c r="X8" s="122"/>
      <c r="Y8" s="122" t="s">
        <v>249</v>
      </c>
      <c r="Z8" s="122" t="s">
        <v>470</v>
      </c>
      <c r="AA8" s="122" t="s">
        <v>249</v>
      </c>
      <c r="AB8" s="122" t="s">
        <v>470</v>
      </c>
      <c r="AC8" s="122" t="s">
        <v>249</v>
      </c>
      <c r="AD8" s="122" t="s">
        <v>470</v>
      </c>
      <c r="AE8" s="122" t="s">
        <v>249</v>
      </c>
      <c r="AF8" s="122" t="s">
        <v>470</v>
      </c>
      <c r="AG8" s="122" t="s">
        <v>249</v>
      </c>
      <c r="AH8" s="122" t="s">
        <v>470</v>
      </c>
      <c r="AI8" s="122"/>
      <c r="AJ8" s="122" t="s">
        <v>249</v>
      </c>
      <c r="AK8" s="122" t="s">
        <v>470</v>
      </c>
      <c r="AL8" s="122" t="s">
        <v>249</v>
      </c>
      <c r="AM8" s="122" t="s">
        <v>470</v>
      </c>
      <c r="AN8" s="122" t="s">
        <v>249</v>
      </c>
      <c r="AO8" s="122" t="s">
        <v>470</v>
      </c>
      <c r="AP8" s="122" t="s">
        <v>249</v>
      </c>
      <c r="AQ8" s="122" t="s">
        <v>470</v>
      </c>
      <c r="AR8" s="122" t="s">
        <v>249</v>
      </c>
      <c r="AS8" s="122" t="s">
        <v>470</v>
      </c>
      <c r="AT8" s="122"/>
      <c r="AU8" s="122" t="s">
        <v>249</v>
      </c>
      <c r="AV8" s="122" t="s">
        <v>470</v>
      </c>
      <c r="AW8" s="122" t="s">
        <v>249</v>
      </c>
      <c r="AX8" s="122" t="s">
        <v>470</v>
      </c>
      <c r="AY8" s="122" t="s">
        <v>249</v>
      </c>
      <c r="AZ8" s="122" t="s">
        <v>470</v>
      </c>
      <c r="BA8" s="122" t="s">
        <v>249</v>
      </c>
      <c r="BB8" s="122" t="s">
        <v>470</v>
      </c>
      <c r="BC8" s="122" t="s">
        <v>249</v>
      </c>
      <c r="BD8" s="122" t="s">
        <v>470</v>
      </c>
    </row>
    <row r="9" spans="1:56">
      <c r="A9" s="104" t="s">
        <v>305</v>
      </c>
      <c r="B9" s="126">
        <v>37730</v>
      </c>
      <c r="C9" s="126">
        <v>35969</v>
      </c>
      <c r="D9" s="125">
        <v>95.33</v>
      </c>
      <c r="E9" s="126">
        <v>36576</v>
      </c>
      <c r="F9" s="125">
        <v>96.94</v>
      </c>
      <c r="G9" s="126">
        <v>34925</v>
      </c>
      <c r="H9" s="125">
        <v>92.57</v>
      </c>
      <c r="I9" s="126">
        <v>35020</v>
      </c>
      <c r="J9" s="125">
        <v>92.82</v>
      </c>
      <c r="K9" s="126">
        <v>34107</v>
      </c>
      <c r="L9" s="125">
        <v>90.4</v>
      </c>
      <c r="M9" s="96">
        <v>10367</v>
      </c>
      <c r="N9" s="96">
        <v>9878</v>
      </c>
      <c r="O9" s="104">
        <v>95.28</v>
      </c>
      <c r="P9" s="96">
        <v>10005</v>
      </c>
      <c r="Q9" s="104">
        <v>96.51</v>
      </c>
      <c r="R9" s="96">
        <v>9638</v>
      </c>
      <c r="S9" s="104">
        <v>92.97</v>
      </c>
      <c r="T9" s="96">
        <v>9678</v>
      </c>
      <c r="U9" s="104">
        <v>93.35</v>
      </c>
      <c r="V9" s="96">
        <v>9474</v>
      </c>
      <c r="W9" s="104">
        <v>91.39</v>
      </c>
      <c r="X9" s="96">
        <v>8854</v>
      </c>
      <c r="Y9" s="96">
        <v>8461</v>
      </c>
      <c r="Z9" s="104">
        <v>95.56</v>
      </c>
      <c r="AA9" s="96">
        <v>8579</v>
      </c>
      <c r="AB9" s="104">
        <v>96.89</v>
      </c>
      <c r="AC9" s="96">
        <v>8236</v>
      </c>
      <c r="AD9" s="104">
        <v>93.02</v>
      </c>
      <c r="AE9" s="96">
        <v>8267</v>
      </c>
      <c r="AF9" s="104">
        <v>93.37</v>
      </c>
      <c r="AG9" s="96">
        <v>8176</v>
      </c>
      <c r="AH9" s="104">
        <v>92.34</v>
      </c>
      <c r="AI9" s="96">
        <v>8670</v>
      </c>
      <c r="AJ9" s="96">
        <v>8298</v>
      </c>
      <c r="AK9" s="104">
        <v>95.71</v>
      </c>
      <c r="AL9" s="96">
        <v>8411</v>
      </c>
      <c r="AM9" s="104">
        <v>97.01</v>
      </c>
      <c r="AN9" s="96">
        <v>8037</v>
      </c>
      <c r="AO9" s="104">
        <v>92.7</v>
      </c>
      <c r="AP9" s="96">
        <v>8056</v>
      </c>
      <c r="AQ9" s="104">
        <v>92.92</v>
      </c>
      <c r="AR9" s="96">
        <v>7853</v>
      </c>
      <c r="AS9" s="104">
        <v>90.58</v>
      </c>
      <c r="AT9" s="96">
        <v>9839</v>
      </c>
      <c r="AU9" s="96">
        <v>9332</v>
      </c>
      <c r="AV9" s="104">
        <v>94.85</v>
      </c>
      <c r="AW9" s="96">
        <v>9581</v>
      </c>
      <c r="AX9" s="104">
        <v>97.38</v>
      </c>
      <c r="AY9" s="96">
        <v>9014</v>
      </c>
      <c r="AZ9" s="104">
        <v>91.62</v>
      </c>
      <c r="BA9" s="96">
        <v>9019</v>
      </c>
      <c r="BB9" s="104">
        <v>91.67</v>
      </c>
      <c r="BC9" s="96">
        <v>8604</v>
      </c>
      <c r="BD9" s="104">
        <v>87.45</v>
      </c>
    </row>
    <row r="10" spans="1:56">
      <c r="A10" s="104" t="s">
        <v>306</v>
      </c>
      <c r="B10" s="126">
        <v>25719</v>
      </c>
      <c r="C10" s="126">
        <v>24983</v>
      </c>
      <c r="D10" s="125">
        <v>97.14</v>
      </c>
      <c r="E10" s="126">
        <v>25304</v>
      </c>
      <c r="F10" s="125">
        <v>98.39</v>
      </c>
      <c r="G10" s="126">
        <v>24128</v>
      </c>
      <c r="H10" s="125">
        <v>93.81</v>
      </c>
      <c r="I10" s="126">
        <v>24208</v>
      </c>
      <c r="J10" s="125">
        <v>94.12</v>
      </c>
      <c r="K10" s="126">
        <v>23745</v>
      </c>
      <c r="L10" s="125">
        <v>92.32</v>
      </c>
      <c r="M10" s="96">
        <v>7067</v>
      </c>
      <c r="N10" s="96">
        <v>6816</v>
      </c>
      <c r="O10" s="104">
        <v>96.45</v>
      </c>
      <c r="P10" s="96">
        <v>6937</v>
      </c>
      <c r="Q10" s="104">
        <v>98.16</v>
      </c>
      <c r="R10" s="96">
        <v>6716</v>
      </c>
      <c r="S10" s="104">
        <v>95.03</v>
      </c>
      <c r="T10" s="96">
        <v>6747</v>
      </c>
      <c r="U10" s="104">
        <v>95.47</v>
      </c>
      <c r="V10" s="96">
        <v>6677</v>
      </c>
      <c r="W10" s="104">
        <v>94.48</v>
      </c>
      <c r="X10" s="96">
        <v>5779</v>
      </c>
      <c r="Y10" s="96">
        <v>5583</v>
      </c>
      <c r="Z10" s="104">
        <v>96.61</v>
      </c>
      <c r="AA10" s="96">
        <v>5673</v>
      </c>
      <c r="AB10" s="104">
        <v>98.17</v>
      </c>
      <c r="AC10" s="96">
        <v>5439</v>
      </c>
      <c r="AD10" s="104">
        <v>94.12</v>
      </c>
      <c r="AE10" s="96">
        <v>5456</v>
      </c>
      <c r="AF10" s="104">
        <v>94.41</v>
      </c>
      <c r="AG10" s="96">
        <v>5416</v>
      </c>
      <c r="AH10" s="104">
        <v>93.72</v>
      </c>
      <c r="AI10" s="96">
        <v>6056</v>
      </c>
      <c r="AJ10" s="96">
        <v>5903</v>
      </c>
      <c r="AK10" s="104">
        <v>97.47</v>
      </c>
      <c r="AL10" s="96">
        <v>5961</v>
      </c>
      <c r="AM10" s="104">
        <v>98.43</v>
      </c>
      <c r="AN10" s="96">
        <v>5683</v>
      </c>
      <c r="AO10" s="104">
        <v>93.84</v>
      </c>
      <c r="AP10" s="96">
        <v>5699</v>
      </c>
      <c r="AQ10" s="104">
        <v>94.11</v>
      </c>
      <c r="AR10" s="96">
        <v>5597</v>
      </c>
      <c r="AS10" s="104">
        <v>92.42</v>
      </c>
      <c r="AT10" s="96">
        <v>6817</v>
      </c>
      <c r="AU10" s="96">
        <v>6681</v>
      </c>
      <c r="AV10" s="104">
        <v>98</v>
      </c>
      <c r="AW10" s="96">
        <v>6733</v>
      </c>
      <c r="AX10" s="104">
        <v>98.77</v>
      </c>
      <c r="AY10" s="96">
        <v>6290</v>
      </c>
      <c r="AZ10" s="104">
        <v>92.27</v>
      </c>
      <c r="BA10" s="96">
        <v>6306</v>
      </c>
      <c r="BB10" s="104">
        <v>92.5</v>
      </c>
      <c r="BC10" s="96">
        <v>6055</v>
      </c>
      <c r="BD10" s="104">
        <v>88.82</v>
      </c>
    </row>
    <row r="11" spans="1:56">
      <c r="A11" s="104" t="s">
        <v>307</v>
      </c>
      <c r="B11" s="126">
        <v>19856</v>
      </c>
      <c r="C11" s="126">
        <v>18770</v>
      </c>
      <c r="D11" s="125">
        <v>94.53</v>
      </c>
      <c r="E11" s="126">
        <v>19162</v>
      </c>
      <c r="F11" s="125">
        <v>96.5</v>
      </c>
      <c r="G11" s="126">
        <v>18446</v>
      </c>
      <c r="H11" s="125">
        <v>92.9</v>
      </c>
      <c r="I11" s="126">
        <v>18466</v>
      </c>
      <c r="J11" s="125">
        <v>93</v>
      </c>
      <c r="K11" s="126">
        <v>17817</v>
      </c>
      <c r="L11" s="125">
        <v>89.73</v>
      </c>
      <c r="M11" s="96">
        <v>5543</v>
      </c>
      <c r="N11" s="96">
        <v>5255</v>
      </c>
      <c r="O11" s="104">
        <v>94.8</v>
      </c>
      <c r="P11" s="96">
        <v>5326</v>
      </c>
      <c r="Q11" s="104">
        <v>96.09</v>
      </c>
      <c r="R11" s="96">
        <v>5135</v>
      </c>
      <c r="S11" s="104">
        <v>92.64</v>
      </c>
      <c r="T11" s="96">
        <v>5141</v>
      </c>
      <c r="U11" s="104">
        <v>92.75</v>
      </c>
      <c r="V11" s="96">
        <v>5036</v>
      </c>
      <c r="W11" s="104">
        <v>90.85</v>
      </c>
      <c r="X11" s="96">
        <v>4458</v>
      </c>
      <c r="Y11" s="96">
        <v>4238</v>
      </c>
      <c r="Z11" s="104">
        <v>95.07</v>
      </c>
      <c r="AA11" s="96">
        <v>4284</v>
      </c>
      <c r="AB11" s="104">
        <v>96.1</v>
      </c>
      <c r="AC11" s="96">
        <v>4137</v>
      </c>
      <c r="AD11" s="104">
        <v>92.8</v>
      </c>
      <c r="AE11" s="96">
        <v>4137</v>
      </c>
      <c r="AF11" s="104">
        <v>92.8</v>
      </c>
      <c r="AG11" s="96">
        <v>4078</v>
      </c>
      <c r="AH11" s="104">
        <v>91.48</v>
      </c>
      <c r="AI11" s="96">
        <v>4691</v>
      </c>
      <c r="AJ11" s="96">
        <v>4433</v>
      </c>
      <c r="AK11" s="104">
        <v>94.5</v>
      </c>
      <c r="AL11" s="96">
        <v>4527</v>
      </c>
      <c r="AM11" s="104">
        <v>96.5</v>
      </c>
      <c r="AN11" s="96">
        <v>4389</v>
      </c>
      <c r="AO11" s="104">
        <v>93.56</v>
      </c>
      <c r="AP11" s="96">
        <v>4413</v>
      </c>
      <c r="AQ11" s="104">
        <v>94.07</v>
      </c>
      <c r="AR11" s="96">
        <v>4265</v>
      </c>
      <c r="AS11" s="104">
        <v>90.92</v>
      </c>
      <c r="AT11" s="96">
        <v>5164</v>
      </c>
      <c r="AU11" s="96">
        <v>4844</v>
      </c>
      <c r="AV11" s="104">
        <v>93.8</v>
      </c>
      <c r="AW11" s="96">
        <v>5025</v>
      </c>
      <c r="AX11" s="104">
        <v>97.31</v>
      </c>
      <c r="AY11" s="96">
        <v>4785</v>
      </c>
      <c r="AZ11" s="104">
        <v>92.66</v>
      </c>
      <c r="BA11" s="96">
        <v>4775</v>
      </c>
      <c r="BB11" s="104">
        <v>92.47</v>
      </c>
      <c r="BC11" s="96">
        <v>4438</v>
      </c>
      <c r="BD11" s="104">
        <v>85.94</v>
      </c>
    </row>
    <row r="12" spans="1:56">
      <c r="A12" s="104" t="s">
        <v>308</v>
      </c>
      <c r="B12" s="126">
        <v>30490</v>
      </c>
      <c r="C12" s="126">
        <v>28742</v>
      </c>
      <c r="D12" s="125">
        <v>94.27</v>
      </c>
      <c r="E12" s="126">
        <v>29503</v>
      </c>
      <c r="F12" s="125">
        <v>96.76</v>
      </c>
      <c r="G12" s="126">
        <v>28524</v>
      </c>
      <c r="H12" s="125">
        <v>93.55</v>
      </c>
      <c r="I12" s="126">
        <v>28611</v>
      </c>
      <c r="J12" s="125">
        <v>93.84</v>
      </c>
      <c r="K12" s="126">
        <v>27803</v>
      </c>
      <c r="L12" s="125">
        <v>91.19</v>
      </c>
      <c r="M12" s="96">
        <v>8311</v>
      </c>
      <c r="N12" s="96">
        <v>7836</v>
      </c>
      <c r="O12" s="104">
        <v>94.28</v>
      </c>
      <c r="P12" s="96">
        <v>8017</v>
      </c>
      <c r="Q12" s="104">
        <v>96.46</v>
      </c>
      <c r="R12" s="96">
        <v>7842</v>
      </c>
      <c r="S12" s="104">
        <v>94.36</v>
      </c>
      <c r="T12" s="96">
        <v>7863</v>
      </c>
      <c r="U12" s="104">
        <v>94.61</v>
      </c>
      <c r="V12" s="96">
        <v>7711</v>
      </c>
      <c r="W12" s="104">
        <v>92.78</v>
      </c>
      <c r="X12" s="96">
        <v>6876</v>
      </c>
      <c r="Y12" s="96">
        <v>6490</v>
      </c>
      <c r="Z12" s="104">
        <v>94.39</v>
      </c>
      <c r="AA12" s="96">
        <v>6641</v>
      </c>
      <c r="AB12" s="104">
        <v>96.58</v>
      </c>
      <c r="AC12" s="96">
        <v>6445</v>
      </c>
      <c r="AD12" s="104">
        <v>93.73</v>
      </c>
      <c r="AE12" s="96">
        <v>6472</v>
      </c>
      <c r="AF12" s="104">
        <v>94.12</v>
      </c>
      <c r="AG12" s="96">
        <v>6331</v>
      </c>
      <c r="AH12" s="104">
        <v>92.07</v>
      </c>
      <c r="AI12" s="96">
        <v>7407</v>
      </c>
      <c r="AJ12" s="96">
        <v>7003</v>
      </c>
      <c r="AK12" s="104">
        <v>94.55</v>
      </c>
      <c r="AL12" s="96">
        <v>7193</v>
      </c>
      <c r="AM12" s="104">
        <v>97.11</v>
      </c>
      <c r="AN12" s="96">
        <v>6970</v>
      </c>
      <c r="AO12" s="104">
        <v>94.1</v>
      </c>
      <c r="AP12" s="96">
        <v>6991</v>
      </c>
      <c r="AQ12" s="104">
        <v>94.38</v>
      </c>
      <c r="AR12" s="96">
        <v>6817</v>
      </c>
      <c r="AS12" s="104">
        <v>92.03</v>
      </c>
      <c r="AT12" s="96">
        <v>7896</v>
      </c>
      <c r="AU12" s="96">
        <v>7413</v>
      </c>
      <c r="AV12" s="104">
        <v>93.88</v>
      </c>
      <c r="AW12" s="96">
        <v>7652</v>
      </c>
      <c r="AX12" s="104">
        <v>96.91</v>
      </c>
      <c r="AY12" s="96">
        <v>7267</v>
      </c>
      <c r="AZ12" s="104">
        <v>92.03</v>
      </c>
      <c r="BA12" s="96">
        <v>7285</v>
      </c>
      <c r="BB12" s="104">
        <v>92.26</v>
      </c>
      <c r="BC12" s="96">
        <v>6944</v>
      </c>
      <c r="BD12" s="104">
        <v>87.94</v>
      </c>
    </row>
    <row r="13" spans="1:56">
      <c r="A13" s="104" t="s">
        <v>309</v>
      </c>
      <c r="B13" s="126">
        <v>37772</v>
      </c>
      <c r="C13" s="126">
        <v>36269</v>
      </c>
      <c r="D13" s="125">
        <v>96.02</v>
      </c>
      <c r="E13" s="126">
        <v>36905</v>
      </c>
      <c r="F13" s="125">
        <v>97.7</v>
      </c>
      <c r="G13" s="126">
        <v>35345</v>
      </c>
      <c r="H13" s="125">
        <v>93.57</v>
      </c>
      <c r="I13" s="126">
        <v>35560</v>
      </c>
      <c r="J13" s="125">
        <v>94.14</v>
      </c>
      <c r="K13" s="126">
        <v>34241</v>
      </c>
      <c r="L13" s="125">
        <v>90.65</v>
      </c>
      <c r="M13" s="96">
        <v>10468</v>
      </c>
      <c r="N13" s="96">
        <v>10060</v>
      </c>
      <c r="O13" s="104">
        <v>96.1</v>
      </c>
      <c r="P13" s="96">
        <v>10195</v>
      </c>
      <c r="Q13" s="104">
        <v>97.39</v>
      </c>
      <c r="R13" s="96">
        <v>9734</v>
      </c>
      <c r="S13" s="104">
        <v>92.99</v>
      </c>
      <c r="T13" s="96">
        <v>9860</v>
      </c>
      <c r="U13" s="104">
        <v>94.19</v>
      </c>
      <c r="V13" s="96">
        <v>9684</v>
      </c>
      <c r="W13" s="104">
        <v>92.51</v>
      </c>
      <c r="X13" s="96">
        <v>8517</v>
      </c>
      <c r="Y13" s="96">
        <v>8167</v>
      </c>
      <c r="Z13" s="104">
        <v>95.89</v>
      </c>
      <c r="AA13" s="96">
        <v>8297</v>
      </c>
      <c r="AB13" s="104">
        <v>97.42</v>
      </c>
      <c r="AC13" s="96">
        <v>7998</v>
      </c>
      <c r="AD13" s="104">
        <v>93.91</v>
      </c>
      <c r="AE13" s="96">
        <v>8077</v>
      </c>
      <c r="AF13" s="104">
        <v>94.83</v>
      </c>
      <c r="AG13" s="96">
        <v>7916</v>
      </c>
      <c r="AH13" s="104">
        <v>92.94</v>
      </c>
      <c r="AI13" s="96">
        <v>9192</v>
      </c>
      <c r="AJ13" s="96">
        <v>8869</v>
      </c>
      <c r="AK13" s="104">
        <v>96.49</v>
      </c>
      <c r="AL13" s="96">
        <v>8999</v>
      </c>
      <c r="AM13" s="104">
        <v>97.9</v>
      </c>
      <c r="AN13" s="96">
        <v>8683</v>
      </c>
      <c r="AO13" s="104">
        <v>94.46</v>
      </c>
      <c r="AP13" s="96">
        <v>8701</v>
      </c>
      <c r="AQ13" s="104">
        <v>94.66</v>
      </c>
      <c r="AR13" s="96">
        <v>8412</v>
      </c>
      <c r="AS13" s="104">
        <v>91.51</v>
      </c>
      <c r="AT13" s="96">
        <v>9595</v>
      </c>
      <c r="AU13" s="96">
        <v>9173</v>
      </c>
      <c r="AV13" s="104">
        <v>95.6</v>
      </c>
      <c r="AW13" s="96">
        <v>9414</v>
      </c>
      <c r="AX13" s="104">
        <v>98.11</v>
      </c>
      <c r="AY13" s="96">
        <v>8930</v>
      </c>
      <c r="AZ13" s="104">
        <v>93.07</v>
      </c>
      <c r="BA13" s="96">
        <v>8922</v>
      </c>
      <c r="BB13" s="104">
        <v>92.99</v>
      </c>
      <c r="BC13" s="96">
        <v>8229</v>
      </c>
      <c r="BD13" s="104">
        <v>85.76</v>
      </c>
    </row>
    <row r="14" spans="1:56">
      <c r="A14" s="104" t="s">
        <v>310</v>
      </c>
      <c r="B14" s="126">
        <v>40597</v>
      </c>
      <c r="C14" s="126">
        <v>37647</v>
      </c>
      <c r="D14" s="125">
        <v>92.73</v>
      </c>
      <c r="E14" s="126">
        <v>38954</v>
      </c>
      <c r="F14" s="125">
        <v>95.95</v>
      </c>
      <c r="G14" s="126">
        <v>36699</v>
      </c>
      <c r="H14" s="125">
        <v>90.4</v>
      </c>
      <c r="I14" s="126">
        <v>36886</v>
      </c>
      <c r="J14" s="125">
        <v>90.86</v>
      </c>
      <c r="K14" s="126">
        <v>35739</v>
      </c>
      <c r="L14" s="125">
        <v>88.03</v>
      </c>
      <c r="M14" s="96">
        <v>11456</v>
      </c>
      <c r="N14" s="96">
        <v>10647</v>
      </c>
      <c r="O14" s="104">
        <v>92.94</v>
      </c>
      <c r="P14" s="96">
        <v>10933</v>
      </c>
      <c r="Q14" s="104">
        <v>95.43</v>
      </c>
      <c r="R14" s="96">
        <v>10323</v>
      </c>
      <c r="S14" s="104">
        <v>90.11</v>
      </c>
      <c r="T14" s="96">
        <v>10374</v>
      </c>
      <c r="U14" s="104">
        <v>90.56</v>
      </c>
      <c r="V14" s="96">
        <v>10236</v>
      </c>
      <c r="W14" s="104">
        <v>89.35</v>
      </c>
      <c r="X14" s="96">
        <v>9200</v>
      </c>
      <c r="Y14" s="96">
        <v>8556</v>
      </c>
      <c r="Z14" s="104">
        <v>93</v>
      </c>
      <c r="AA14" s="96">
        <v>8828</v>
      </c>
      <c r="AB14" s="104">
        <v>95.96</v>
      </c>
      <c r="AC14" s="96">
        <v>8398</v>
      </c>
      <c r="AD14" s="104">
        <v>91.28</v>
      </c>
      <c r="AE14" s="96">
        <v>8449</v>
      </c>
      <c r="AF14" s="104">
        <v>91.84</v>
      </c>
      <c r="AG14" s="96">
        <v>8312</v>
      </c>
      <c r="AH14" s="104">
        <v>90.35</v>
      </c>
      <c r="AI14" s="96">
        <v>9756</v>
      </c>
      <c r="AJ14" s="96">
        <v>9065</v>
      </c>
      <c r="AK14" s="104">
        <v>92.92</v>
      </c>
      <c r="AL14" s="96">
        <v>9359</v>
      </c>
      <c r="AM14" s="104">
        <v>95.93</v>
      </c>
      <c r="AN14" s="96">
        <v>8912</v>
      </c>
      <c r="AO14" s="104">
        <v>91.35</v>
      </c>
      <c r="AP14" s="96">
        <v>8956</v>
      </c>
      <c r="AQ14" s="104">
        <v>91.8</v>
      </c>
      <c r="AR14" s="96">
        <v>8641</v>
      </c>
      <c r="AS14" s="104">
        <v>88.57</v>
      </c>
      <c r="AT14" s="96">
        <v>10185</v>
      </c>
      <c r="AU14" s="96">
        <v>9379</v>
      </c>
      <c r="AV14" s="104">
        <v>92.09</v>
      </c>
      <c r="AW14" s="96">
        <v>9834</v>
      </c>
      <c r="AX14" s="104">
        <v>96.55</v>
      </c>
      <c r="AY14" s="96">
        <v>9066</v>
      </c>
      <c r="AZ14" s="104">
        <v>89.01</v>
      </c>
      <c r="BA14" s="96">
        <v>9107</v>
      </c>
      <c r="BB14" s="104">
        <v>89.42</v>
      </c>
      <c r="BC14" s="96">
        <v>8550</v>
      </c>
      <c r="BD14" s="104">
        <v>83.95</v>
      </c>
    </row>
    <row r="15" spans="1:56">
      <c r="A15" s="104" t="s">
        <v>311</v>
      </c>
      <c r="B15" s="126">
        <v>38145</v>
      </c>
      <c r="C15" s="126">
        <v>35627</v>
      </c>
      <c r="D15" s="125">
        <v>93.4</v>
      </c>
      <c r="E15" s="126">
        <v>36461</v>
      </c>
      <c r="F15" s="125">
        <v>95.59</v>
      </c>
      <c r="G15" s="126">
        <v>34268</v>
      </c>
      <c r="H15" s="125">
        <v>89.84</v>
      </c>
      <c r="I15" s="126">
        <v>34550</v>
      </c>
      <c r="J15" s="125">
        <v>90.58</v>
      </c>
      <c r="K15" s="126">
        <v>33135</v>
      </c>
      <c r="L15" s="125">
        <v>86.87</v>
      </c>
      <c r="M15" s="96">
        <v>10517</v>
      </c>
      <c r="N15" s="96">
        <v>9779</v>
      </c>
      <c r="O15" s="104">
        <v>92.98</v>
      </c>
      <c r="P15" s="96">
        <v>9935</v>
      </c>
      <c r="Q15" s="104">
        <v>94.47</v>
      </c>
      <c r="R15" s="96">
        <v>9413</v>
      </c>
      <c r="S15" s="104">
        <v>89.5</v>
      </c>
      <c r="T15" s="96">
        <v>9526</v>
      </c>
      <c r="U15" s="104">
        <v>90.58</v>
      </c>
      <c r="V15" s="96">
        <v>9222</v>
      </c>
      <c r="W15" s="104">
        <v>87.69</v>
      </c>
      <c r="X15" s="96">
        <v>8451</v>
      </c>
      <c r="Y15" s="96">
        <v>7688</v>
      </c>
      <c r="Z15" s="104">
        <v>90.97</v>
      </c>
      <c r="AA15" s="96">
        <v>8020</v>
      </c>
      <c r="AB15" s="104">
        <v>94.9</v>
      </c>
      <c r="AC15" s="96">
        <v>7583</v>
      </c>
      <c r="AD15" s="104">
        <v>89.73</v>
      </c>
      <c r="AE15" s="96">
        <v>7610</v>
      </c>
      <c r="AF15" s="104">
        <v>90.05</v>
      </c>
      <c r="AG15" s="96">
        <v>7450</v>
      </c>
      <c r="AH15" s="104">
        <v>88.16</v>
      </c>
      <c r="AI15" s="96">
        <v>9112</v>
      </c>
      <c r="AJ15" s="96">
        <v>8622</v>
      </c>
      <c r="AK15" s="104">
        <v>94.62</v>
      </c>
      <c r="AL15" s="96">
        <v>8762</v>
      </c>
      <c r="AM15" s="104">
        <v>96.16</v>
      </c>
      <c r="AN15" s="96">
        <v>8218</v>
      </c>
      <c r="AO15" s="104">
        <v>90.19</v>
      </c>
      <c r="AP15" s="96">
        <v>8294</v>
      </c>
      <c r="AQ15" s="104">
        <v>91.02</v>
      </c>
      <c r="AR15" s="96">
        <v>7920</v>
      </c>
      <c r="AS15" s="104">
        <v>86.92</v>
      </c>
      <c r="AT15" s="96">
        <v>10065</v>
      </c>
      <c r="AU15" s="96">
        <v>9538</v>
      </c>
      <c r="AV15" s="104">
        <v>94.76</v>
      </c>
      <c r="AW15" s="96">
        <v>9744</v>
      </c>
      <c r="AX15" s="104">
        <v>96.81</v>
      </c>
      <c r="AY15" s="96">
        <v>9054</v>
      </c>
      <c r="AZ15" s="104">
        <v>89.96</v>
      </c>
      <c r="BA15" s="96">
        <v>9120</v>
      </c>
      <c r="BB15" s="104">
        <v>90.61</v>
      </c>
      <c r="BC15" s="96">
        <v>8543</v>
      </c>
      <c r="BD15" s="104">
        <v>84.88</v>
      </c>
    </row>
    <row r="16" spans="1:56">
      <c r="A16" s="104" t="s">
        <v>312</v>
      </c>
      <c r="B16" s="126">
        <v>47493</v>
      </c>
      <c r="C16" s="126">
        <v>46241</v>
      </c>
      <c r="D16" s="125">
        <v>97.36</v>
      </c>
      <c r="E16" s="126">
        <v>46183</v>
      </c>
      <c r="F16" s="125">
        <v>97.24</v>
      </c>
      <c r="G16" s="126">
        <v>44854</v>
      </c>
      <c r="H16" s="125">
        <v>94.44</v>
      </c>
      <c r="I16" s="126">
        <v>44935</v>
      </c>
      <c r="J16" s="125">
        <v>94.61</v>
      </c>
      <c r="K16" s="126">
        <v>44088</v>
      </c>
      <c r="L16" s="125">
        <v>92.83</v>
      </c>
      <c r="M16" s="96">
        <v>13215</v>
      </c>
      <c r="N16" s="96">
        <v>12991</v>
      </c>
      <c r="O16" s="104">
        <v>98.3</v>
      </c>
      <c r="P16" s="96">
        <v>12842</v>
      </c>
      <c r="Q16" s="104">
        <v>97.18</v>
      </c>
      <c r="R16" s="96">
        <v>12752</v>
      </c>
      <c r="S16" s="104">
        <v>96.5</v>
      </c>
      <c r="T16" s="96">
        <v>12806</v>
      </c>
      <c r="U16" s="104">
        <v>96.91</v>
      </c>
      <c r="V16" s="96">
        <v>12743</v>
      </c>
      <c r="W16" s="104">
        <v>96.43</v>
      </c>
      <c r="X16" s="96">
        <v>10642</v>
      </c>
      <c r="Y16" s="96">
        <v>10406</v>
      </c>
      <c r="Z16" s="104">
        <v>97.78</v>
      </c>
      <c r="AA16" s="96">
        <v>10333</v>
      </c>
      <c r="AB16" s="104">
        <v>97.1</v>
      </c>
      <c r="AC16" s="96">
        <v>10175</v>
      </c>
      <c r="AD16" s="104">
        <v>95.61</v>
      </c>
      <c r="AE16" s="96">
        <v>10203</v>
      </c>
      <c r="AF16" s="104">
        <v>95.87</v>
      </c>
      <c r="AG16" s="96">
        <v>10128</v>
      </c>
      <c r="AH16" s="104">
        <v>95.17</v>
      </c>
      <c r="AI16" s="96">
        <v>10873</v>
      </c>
      <c r="AJ16" s="96">
        <v>10578</v>
      </c>
      <c r="AK16" s="104">
        <v>97.29</v>
      </c>
      <c r="AL16" s="96">
        <v>10570</v>
      </c>
      <c r="AM16" s="104">
        <v>97.21</v>
      </c>
      <c r="AN16" s="96">
        <v>10237</v>
      </c>
      <c r="AO16" s="104">
        <v>94.15</v>
      </c>
      <c r="AP16" s="96">
        <v>10248</v>
      </c>
      <c r="AQ16" s="104">
        <v>94.25</v>
      </c>
      <c r="AR16" s="96">
        <v>10009</v>
      </c>
      <c r="AS16" s="104">
        <v>92.05</v>
      </c>
      <c r="AT16" s="96">
        <v>12763</v>
      </c>
      <c r="AU16" s="96">
        <v>12266</v>
      </c>
      <c r="AV16" s="104">
        <v>96.11</v>
      </c>
      <c r="AW16" s="96">
        <v>12438</v>
      </c>
      <c r="AX16" s="104">
        <v>97.45</v>
      </c>
      <c r="AY16" s="96">
        <v>11690</v>
      </c>
      <c r="AZ16" s="104">
        <v>91.59</v>
      </c>
      <c r="BA16" s="96">
        <v>11678</v>
      </c>
      <c r="BB16" s="104">
        <v>91.5</v>
      </c>
      <c r="BC16" s="96">
        <v>11208</v>
      </c>
      <c r="BD16" s="104">
        <v>87.82</v>
      </c>
    </row>
    <row r="17" spans="1:56">
      <c r="A17" s="104" t="s">
        <v>313</v>
      </c>
      <c r="B17" s="126">
        <v>49612</v>
      </c>
      <c r="C17" s="126">
        <v>45636</v>
      </c>
      <c r="D17" s="125">
        <v>91.99</v>
      </c>
      <c r="E17" s="126">
        <v>47869</v>
      </c>
      <c r="F17" s="125">
        <v>96.49</v>
      </c>
      <c r="G17" s="126">
        <v>46216</v>
      </c>
      <c r="H17" s="125">
        <v>93.15</v>
      </c>
      <c r="I17" s="126">
        <v>46250</v>
      </c>
      <c r="J17" s="125">
        <v>93.22</v>
      </c>
      <c r="K17" s="126">
        <v>45074</v>
      </c>
      <c r="L17" s="125">
        <v>90.85</v>
      </c>
      <c r="M17" s="96">
        <v>13727</v>
      </c>
      <c r="N17" s="96">
        <v>12782</v>
      </c>
      <c r="O17" s="104">
        <v>93.12</v>
      </c>
      <c r="P17" s="96">
        <v>13188</v>
      </c>
      <c r="Q17" s="104">
        <v>96.07</v>
      </c>
      <c r="R17" s="96">
        <v>12856</v>
      </c>
      <c r="S17" s="104">
        <v>93.65</v>
      </c>
      <c r="T17" s="96">
        <v>12906</v>
      </c>
      <c r="U17" s="104">
        <v>94.02</v>
      </c>
      <c r="V17" s="96">
        <v>12826</v>
      </c>
      <c r="W17" s="104">
        <v>93.44</v>
      </c>
      <c r="X17" s="96">
        <v>11133</v>
      </c>
      <c r="Y17" s="96">
        <v>10385</v>
      </c>
      <c r="Z17" s="104">
        <v>93.28</v>
      </c>
      <c r="AA17" s="96">
        <v>10745</v>
      </c>
      <c r="AB17" s="104">
        <v>96.51</v>
      </c>
      <c r="AC17" s="96">
        <v>10488</v>
      </c>
      <c r="AD17" s="104">
        <v>94.21</v>
      </c>
      <c r="AE17" s="96">
        <v>10509</v>
      </c>
      <c r="AF17" s="104">
        <v>94.4</v>
      </c>
      <c r="AG17" s="96">
        <v>10368</v>
      </c>
      <c r="AH17" s="104">
        <v>93.13</v>
      </c>
      <c r="AI17" s="96">
        <v>11831</v>
      </c>
      <c r="AJ17" s="96">
        <v>11004</v>
      </c>
      <c r="AK17" s="104">
        <v>93.01</v>
      </c>
      <c r="AL17" s="96">
        <v>11455</v>
      </c>
      <c r="AM17" s="104">
        <v>96.82</v>
      </c>
      <c r="AN17" s="96">
        <v>11192</v>
      </c>
      <c r="AO17" s="104">
        <v>94.6</v>
      </c>
      <c r="AP17" s="96">
        <v>11191</v>
      </c>
      <c r="AQ17" s="104">
        <v>94.59</v>
      </c>
      <c r="AR17" s="96">
        <v>10937</v>
      </c>
      <c r="AS17" s="104">
        <v>92.44</v>
      </c>
      <c r="AT17" s="96">
        <v>12921</v>
      </c>
      <c r="AU17" s="96">
        <v>11465</v>
      </c>
      <c r="AV17" s="104">
        <v>88.73</v>
      </c>
      <c r="AW17" s="96">
        <v>12481</v>
      </c>
      <c r="AX17" s="104">
        <v>96.59</v>
      </c>
      <c r="AY17" s="96">
        <v>11680</v>
      </c>
      <c r="AZ17" s="104">
        <v>90.4</v>
      </c>
      <c r="BA17" s="96">
        <v>11644</v>
      </c>
      <c r="BB17" s="104">
        <v>90.12</v>
      </c>
      <c r="BC17" s="96">
        <v>10943</v>
      </c>
      <c r="BD17" s="104">
        <v>84.69</v>
      </c>
    </row>
    <row r="18" spans="1:56">
      <c r="A18" s="104" t="s">
        <v>314</v>
      </c>
      <c r="B18" s="126">
        <v>39195</v>
      </c>
      <c r="C18" s="126">
        <v>38040</v>
      </c>
      <c r="D18" s="125">
        <v>97.05</v>
      </c>
      <c r="E18" s="126">
        <v>38087</v>
      </c>
      <c r="F18" s="125">
        <v>97.17</v>
      </c>
      <c r="G18" s="126">
        <v>36266</v>
      </c>
      <c r="H18" s="125">
        <v>92.53</v>
      </c>
      <c r="I18" s="126">
        <v>36249</v>
      </c>
      <c r="J18" s="125">
        <v>92.48</v>
      </c>
      <c r="K18" s="126">
        <v>35529</v>
      </c>
      <c r="L18" s="125">
        <v>90.65</v>
      </c>
      <c r="M18" s="96">
        <v>10747</v>
      </c>
      <c r="N18" s="96">
        <v>10451</v>
      </c>
      <c r="O18" s="104">
        <v>97.25</v>
      </c>
      <c r="P18" s="96">
        <v>10401</v>
      </c>
      <c r="Q18" s="104">
        <v>96.78</v>
      </c>
      <c r="R18" s="96">
        <v>9957</v>
      </c>
      <c r="S18" s="104">
        <v>92.65</v>
      </c>
      <c r="T18" s="96">
        <v>9962</v>
      </c>
      <c r="U18" s="104">
        <v>92.7</v>
      </c>
      <c r="V18" s="96">
        <v>9832</v>
      </c>
      <c r="W18" s="104">
        <v>91.49</v>
      </c>
      <c r="X18" s="96">
        <v>8765</v>
      </c>
      <c r="Y18" s="96">
        <v>8469</v>
      </c>
      <c r="Z18" s="104">
        <v>96.62</v>
      </c>
      <c r="AA18" s="96">
        <v>8493</v>
      </c>
      <c r="AB18" s="104">
        <v>96.9</v>
      </c>
      <c r="AC18" s="96">
        <v>8097</v>
      </c>
      <c r="AD18" s="104">
        <v>92.38</v>
      </c>
      <c r="AE18" s="96">
        <v>8103</v>
      </c>
      <c r="AF18" s="104">
        <v>92.45</v>
      </c>
      <c r="AG18" s="96">
        <v>8045</v>
      </c>
      <c r="AH18" s="104">
        <v>91.79</v>
      </c>
      <c r="AI18" s="96">
        <v>9211</v>
      </c>
      <c r="AJ18" s="96">
        <v>8956</v>
      </c>
      <c r="AK18" s="104">
        <v>97.23</v>
      </c>
      <c r="AL18" s="96">
        <v>8957</v>
      </c>
      <c r="AM18" s="104">
        <v>97.24</v>
      </c>
      <c r="AN18" s="96">
        <v>8543</v>
      </c>
      <c r="AO18" s="104">
        <v>92.75</v>
      </c>
      <c r="AP18" s="96">
        <v>8542</v>
      </c>
      <c r="AQ18" s="104">
        <v>92.74</v>
      </c>
      <c r="AR18" s="96">
        <v>8342</v>
      </c>
      <c r="AS18" s="104">
        <v>90.57</v>
      </c>
      <c r="AT18" s="96">
        <v>10472</v>
      </c>
      <c r="AU18" s="96">
        <v>10164</v>
      </c>
      <c r="AV18" s="104">
        <v>97.06</v>
      </c>
      <c r="AW18" s="96">
        <v>10236</v>
      </c>
      <c r="AX18" s="104">
        <v>97.75</v>
      </c>
      <c r="AY18" s="96">
        <v>9669</v>
      </c>
      <c r="AZ18" s="104">
        <v>92.33</v>
      </c>
      <c r="BA18" s="96">
        <v>9642</v>
      </c>
      <c r="BB18" s="104">
        <v>92.07</v>
      </c>
      <c r="BC18" s="96">
        <v>9310</v>
      </c>
      <c r="BD18" s="104">
        <v>88.9</v>
      </c>
    </row>
    <row r="19" spans="1:56">
      <c r="A19" s="104" t="s">
        <v>315</v>
      </c>
      <c r="B19" s="126">
        <v>40475</v>
      </c>
      <c r="C19" s="126">
        <v>38252</v>
      </c>
      <c r="D19" s="125">
        <v>94.51</v>
      </c>
      <c r="E19" s="126">
        <v>38726</v>
      </c>
      <c r="F19" s="125">
        <v>95.68</v>
      </c>
      <c r="G19" s="126">
        <v>36364</v>
      </c>
      <c r="H19" s="125">
        <v>89.84</v>
      </c>
      <c r="I19" s="126">
        <v>36500</v>
      </c>
      <c r="J19" s="125">
        <v>90.18</v>
      </c>
      <c r="K19" s="126">
        <v>35718</v>
      </c>
      <c r="L19" s="125">
        <v>88.25</v>
      </c>
      <c r="M19" s="96">
        <v>10919</v>
      </c>
      <c r="N19" s="96">
        <v>10430</v>
      </c>
      <c r="O19" s="104">
        <v>95.52</v>
      </c>
      <c r="P19" s="96">
        <v>10470</v>
      </c>
      <c r="Q19" s="104">
        <v>95.89</v>
      </c>
      <c r="R19" s="96">
        <v>9921</v>
      </c>
      <c r="S19" s="104">
        <v>90.86</v>
      </c>
      <c r="T19" s="96">
        <v>9939</v>
      </c>
      <c r="U19" s="104">
        <v>91.02</v>
      </c>
      <c r="V19" s="96">
        <v>10028</v>
      </c>
      <c r="W19" s="104">
        <v>91.84</v>
      </c>
      <c r="X19" s="96">
        <v>9388</v>
      </c>
      <c r="Y19" s="96">
        <v>8842</v>
      </c>
      <c r="Z19" s="104">
        <v>94.18</v>
      </c>
      <c r="AA19" s="96">
        <v>8926</v>
      </c>
      <c r="AB19" s="104">
        <v>95.08</v>
      </c>
      <c r="AC19" s="96">
        <v>8550</v>
      </c>
      <c r="AD19" s="104">
        <v>91.07</v>
      </c>
      <c r="AE19" s="96">
        <v>8593</v>
      </c>
      <c r="AF19" s="104">
        <v>91.53</v>
      </c>
      <c r="AG19" s="96">
        <v>8579</v>
      </c>
      <c r="AH19" s="104">
        <v>91.38</v>
      </c>
      <c r="AI19" s="96">
        <v>10108</v>
      </c>
      <c r="AJ19" s="96">
        <v>9500</v>
      </c>
      <c r="AK19" s="104">
        <v>93.98</v>
      </c>
      <c r="AL19" s="96">
        <v>9638</v>
      </c>
      <c r="AM19" s="104">
        <v>95.35</v>
      </c>
      <c r="AN19" s="96">
        <v>9038</v>
      </c>
      <c r="AO19" s="104">
        <v>89.41</v>
      </c>
      <c r="AP19" s="96">
        <v>9080</v>
      </c>
      <c r="AQ19" s="104">
        <v>89.83</v>
      </c>
      <c r="AR19" s="96">
        <v>8710</v>
      </c>
      <c r="AS19" s="104">
        <v>86.17</v>
      </c>
      <c r="AT19" s="96">
        <v>10060</v>
      </c>
      <c r="AU19" s="96">
        <v>9480</v>
      </c>
      <c r="AV19" s="104">
        <v>94.23</v>
      </c>
      <c r="AW19" s="96">
        <v>9692</v>
      </c>
      <c r="AX19" s="104">
        <v>96.34</v>
      </c>
      <c r="AY19" s="96">
        <v>8855</v>
      </c>
      <c r="AZ19" s="104">
        <v>88.02</v>
      </c>
      <c r="BA19" s="96">
        <v>8888</v>
      </c>
      <c r="BB19" s="104">
        <v>88.35</v>
      </c>
      <c r="BC19" s="96">
        <v>8401</v>
      </c>
      <c r="BD19" s="104">
        <v>83.51</v>
      </c>
    </row>
    <row r="20" spans="1:56">
      <c r="A20" s="104" t="s">
        <v>316</v>
      </c>
      <c r="B20" s="126">
        <v>51064</v>
      </c>
      <c r="C20" s="126">
        <v>50607</v>
      </c>
      <c r="D20" s="125">
        <v>99.11</v>
      </c>
      <c r="E20" s="126">
        <v>50705</v>
      </c>
      <c r="F20" s="125">
        <v>99.3</v>
      </c>
      <c r="G20" s="126">
        <v>45887</v>
      </c>
      <c r="H20" s="125">
        <v>89.86</v>
      </c>
      <c r="I20" s="126">
        <v>46041</v>
      </c>
      <c r="J20" s="125">
        <v>90.16</v>
      </c>
      <c r="K20" s="126">
        <v>46033</v>
      </c>
      <c r="L20" s="125">
        <v>90.15</v>
      </c>
      <c r="M20" s="96">
        <v>14040</v>
      </c>
      <c r="N20" s="96">
        <v>13871</v>
      </c>
      <c r="O20" s="104">
        <v>98.8</v>
      </c>
      <c r="P20" s="96">
        <v>13911</v>
      </c>
      <c r="Q20" s="104">
        <v>99.08</v>
      </c>
      <c r="R20" s="96">
        <v>12762</v>
      </c>
      <c r="S20" s="104">
        <v>90.9</v>
      </c>
      <c r="T20" s="96">
        <v>12791</v>
      </c>
      <c r="U20" s="104">
        <v>91.1</v>
      </c>
      <c r="V20" s="96">
        <v>12923</v>
      </c>
      <c r="W20" s="104">
        <v>92.04</v>
      </c>
      <c r="X20" s="96">
        <v>11792</v>
      </c>
      <c r="Y20" s="96">
        <v>11691</v>
      </c>
      <c r="Z20" s="104">
        <v>99.14</v>
      </c>
      <c r="AA20" s="96">
        <v>11709</v>
      </c>
      <c r="AB20" s="104">
        <v>99.3</v>
      </c>
      <c r="AC20" s="96">
        <v>10717</v>
      </c>
      <c r="AD20" s="104">
        <v>90.88</v>
      </c>
      <c r="AE20" s="96">
        <v>10777</v>
      </c>
      <c r="AF20" s="104">
        <v>91.39</v>
      </c>
      <c r="AG20" s="96">
        <v>10844</v>
      </c>
      <c r="AH20" s="104">
        <v>91.96</v>
      </c>
      <c r="AI20" s="96">
        <v>12793</v>
      </c>
      <c r="AJ20" s="96">
        <v>12689</v>
      </c>
      <c r="AK20" s="104">
        <v>99.19</v>
      </c>
      <c r="AL20" s="96">
        <v>12718</v>
      </c>
      <c r="AM20" s="104">
        <v>99.41</v>
      </c>
      <c r="AN20" s="96">
        <v>11618</v>
      </c>
      <c r="AO20" s="104">
        <v>90.82</v>
      </c>
      <c r="AP20" s="96">
        <v>11669</v>
      </c>
      <c r="AQ20" s="104">
        <v>91.21</v>
      </c>
      <c r="AR20" s="96">
        <v>11620</v>
      </c>
      <c r="AS20" s="104">
        <v>90.83</v>
      </c>
      <c r="AT20" s="96">
        <v>12439</v>
      </c>
      <c r="AU20" s="96">
        <v>12356</v>
      </c>
      <c r="AV20" s="104">
        <v>99.33</v>
      </c>
      <c r="AW20" s="96">
        <v>12367</v>
      </c>
      <c r="AX20" s="104">
        <v>99.42</v>
      </c>
      <c r="AY20" s="96">
        <v>10790</v>
      </c>
      <c r="AZ20" s="104">
        <v>86.74</v>
      </c>
      <c r="BA20" s="96">
        <v>10804</v>
      </c>
      <c r="BB20" s="104">
        <v>86.86</v>
      </c>
      <c r="BC20" s="96">
        <v>10646</v>
      </c>
      <c r="BD20" s="104">
        <v>85.59</v>
      </c>
    </row>
    <row r="21" spans="1:56">
      <c r="A21" s="104" t="s">
        <v>471</v>
      </c>
      <c r="B21" s="125">
        <v>54</v>
      </c>
      <c r="C21" s="125">
        <v>37</v>
      </c>
      <c r="D21" s="125">
        <v>68.52</v>
      </c>
      <c r="E21" s="125">
        <v>44</v>
      </c>
      <c r="F21" s="125">
        <v>81.48</v>
      </c>
      <c r="G21" s="125">
        <v>43</v>
      </c>
      <c r="H21" s="125">
        <v>79.63</v>
      </c>
      <c r="I21" s="125">
        <v>43</v>
      </c>
      <c r="J21" s="125">
        <v>79.63</v>
      </c>
      <c r="K21" s="125">
        <v>42</v>
      </c>
      <c r="L21" s="125">
        <v>77.78</v>
      </c>
      <c r="M21" s="104">
        <v>13</v>
      </c>
      <c r="N21" s="104">
        <v>7</v>
      </c>
      <c r="O21" s="104">
        <v>53.85</v>
      </c>
      <c r="P21" s="104">
        <v>8</v>
      </c>
      <c r="Q21" s="104">
        <v>61.54</v>
      </c>
      <c r="R21" s="104">
        <v>7</v>
      </c>
      <c r="S21" s="104">
        <v>53.85</v>
      </c>
      <c r="T21" s="104">
        <v>7</v>
      </c>
      <c r="U21" s="104">
        <v>53.85</v>
      </c>
      <c r="V21" s="104">
        <v>9</v>
      </c>
      <c r="W21" s="104">
        <v>69.23</v>
      </c>
      <c r="X21" s="104">
        <v>8</v>
      </c>
      <c r="Y21" s="104">
        <v>6</v>
      </c>
      <c r="Z21" s="104">
        <v>75</v>
      </c>
      <c r="AA21" s="104">
        <v>7</v>
      </c>
      <c r="AB21" s="104">
        <v>87.5</v>
      </c>
      <c r="AC21" s="104">
        <v>7</v>
      </c>
      <c r="AD21" s="104">
        <v>87.5</v>
      </c>
      <c r="AE21" s="104">
        <v>7</v>
      </c>
      <c r="AF21" s="104">
        <v>87.5</v>
      </c>
      <c r="AG21" s="104">
        <v>7</v>
      </c>
      <c r="AH21" s="104">
        <v>87.5</v>
      </c>
      <c r="AI21" s="104">
        <v>17</v>
      </c>
      <c r="AJ21" s="104">
        <v>13</v>
      </c>
      <c r="AK21" s="104">
        <v>76.47</v>
      </c>
      <c r="AL21" s="104">
        <v>15</v>
      </c>
      <c r="AM21" s="104">
        <v>88.24</v>
      </c>
      <c r="AN21" s="104">
        <v>14</v>
      </c>
      <c r="AO21" s="104">
        <v>82.35</v>
      </c>
      <c r="AP21" s="104">
        <v>14</v>
      </c>
      <c r="AQ21" s="104">
        <v>82.35</v>
      </c>
      <c r="AR21" s="104">
        <v>14</v>
      </c>
      <c r="AS21" s="104">
        <v>82.35</v>
      </c>
      <c r="AT21" s="104">
        <v>16</v>
      </c>
      <c r="AU21" s="104">
        <v>11</v>
      </c>
      <c r="AV21" s="104">
        <v>68.75</v>
      </c>
      <c r="AW21" s="104">
        <v>14</v>
      </c>
      <c r="AX21" s="104">
        <v>87.5</v>
      </c>
      <c r="AY21" s="104">
        <v>15</v>
      </c>
      <c r="AZ21" s="104">
        <v>93.75</v>
      </c>
      <c r="BA21" s="104">
        <v>15</v>
      </c>
      <c r="BB21" s="104">
        <v>93.75</v>
      </c>
      <c r="BC21" s="104">
        <v>12</v>
      </c>
      <c r="BD21" s="104">
        <v>75</v>
      </c>
    </row>
    <row r="22" spans="1:56">
      <c r="A22" s="104" t="s">
        <v>341</v>
      </c>
      <c r="B22" s="126">
        <v>458202</v>
      </c>
      <c r="C22" s="126">
        <v>436820</v>
      </c>
      <c r="D22" s="125">
        <v>95.33</v>
      </c>
      <c r="E22" s="126">
        <v>444479</v>
      </c>
      <c r="F22" s="125">
        <v>97.01</v>
      </c>
      <c r="G22" s="126">
        <v>421965</v>
      </c>
      <c r="H22" s="125">
        <v>92.09</v>
      </c>
      <c r="I22" s="126">
        <v>423319</v>
      </c>
      <c r="J22" s="125">
        <v>92.39</v>
      </c>
      <c r="K22" s="126">
        <v>413071</v>
      </c>
      <c r="L22" s="125">
        <v>90.15</v>
      </c>
      <c r="M22" s="96">
        <v>126390</v>
      </c>
      <c r="N22" s="96">
        <v>120803</v>
      </c>
      <c r="O22" s="104">
        <v>95.58</v>
      </c>
      <c r="P22" s="96">
        <v>122168</v>
      </c>
      <c r="Q22" s="104">
        <v>96.66</v>
      </c>
      <c r="R22" s="96">
        <v>117056</v>
      </c>
      <c r="S22" s="104">
        <v>92.61</v>
      </c>
      <c r="T22" s="96">
        <v>117600</v>
      </c>
      <c r="U22" s="104">
        <v>93.05</v>
      </c>
      <c r="V22" s="96">
        <v>116401</v>
      </c>
      <c r="W22" s="104">
        <v>92.1</v>
      </c>
      <c r="X22" s="96">
        <v>103863</v>
      </c>
      <c r="Y22" s="96">
        <v>98982</v>
      </c>
      <c r="Z22" s="104">
        <v>95.3</v>
      </c>
      <c r="AA22" s="96">
        <v>100535</v>
      </c>
      <c r="AB22" s="104">
        <v>96.8</v>
      </c>
      <c r="AC22" s="96">
        <v>96270</v>
      </c>
      <c r="AD22" s="104">
        <v>92.69</v>
      </c>
      <c r="AE22" s="96">
        <v>96660</v>
      </c>
      <c r="AF22" s="104">
        <v>93.06</v>
      </c>
      <c r="AG22" s="96">
        <v>95650</v>
      </c>
      <c r="AH22" s="104">
        <v>92.09</v>
      </c>
      <c r="AI22" s="96">
        <v>109717</v>
      </c>
      <c r="AJ22" s="96">
        <v>104933</v>
      </c>
      <c r="AK22" s="104">
        <v>95.64</v>
      </c>
      <c r="AL22" s="96">
        <v>106565</v>
      </c>
      <c r="AM22" s="104">
        <v>97.13</v>
      </c>
      <c r="AN22" s="96">
        <v>101534</v>
      </c>
      <c r="AO22" s="104">
        <v>92.54</v>
      </c>
      <c r="AP22" s="96">
        <v>101854</v>
      </c>
      <c r="AQ22" s="104">
        <v>92.83</v>
      </c>
      <c r="AR22" s="96">
        <v>99137</v>
      </c>
      <c r="AS22" s="104">
        <v>90.36</v>
      </c>
      <c r="AT22" s="96">
        <v>118232</v>
      </c>
      <c r="AU22" s="96">
        <v>112102</v>
      </c>
      <c r="AV22" s="104">
        <v>94.82</v>
      </c>
      <c r="AW22" s="96">
        <v>115211</v>
      </c>
      <c r="AX22" s="104">
        <v>97.44</v>
      </c>
      <c r="AY22" s="96">
        <v>107105</v>
      </c>
      <c r="AZ22" s="104">
        <v>90.59</v>
      </c>
      <c r="BA22" s="96">
        <v>107205</v>
      </c>
      <c r="BB22" s="104">
        <v>90.67</v>
      </c>
      <c r="BC22" s="96">
        <v>101883</v>
      </c>
      <c r="BD22" s="104">
        <v>86.17</v>
      </c>
    </row>
    <row r="25" spans="1:56">
      <c r="A25" s="87" t="s">
        <v>300</v>
      </c>
    </row>
    <row r="26" spans="1:56">
      <c r="A26" s="87" t="s">
        <v>472</v>
      </c>
    </row>
    <row r="28" spans="1:56">
      <c r="A28" s="87" t="s">
        <v>473</v>
      </c>
    </row>
    <row r="29" spans="1:56">
      <c r="A29" s="87" t="s">
        <v>474</v>
      </c>
    </row>
    <row r="30" spans="1:56">
      <c r="A30" s="87" t="s">
        <v>475</v>
      </c>
    </row>
    <row r="31" spans="1:56">
      <c r="A31" s="87" t="s">
        <v>476</v>
      </c>
    </row>
    <row r="32" spans="1:56">
      <c r="A32" s="87" t="s">
        <v>336</v>
      </c>
    </row>
    <row r="37" spans="1:56">
      <c r="A37" s="87" t="s">
        <v>477</v>
      </c>
    </row>
    <row r="39" spans="1:56">
      <c r="A39" s="87" t="s">
        <v>454</v>
      </c>
    </row>
    <row r="40" spans="1:56">
      <c r="A40" s="87" t="s">
        <v>455</v>
      </c>
    </row>
    <row r="41" spans="1:56">
      <c r="A41" s="87" t="s">
        <v>350</v>
      </c>
    </row>
    <row r="42" spans="1:56" s="99" customFormat="1">
      <c r="A42" s="122" t="s">
        <v>25</v>
      </c>
      <c r="B42" s="308" t="s">
        <v>442</v>
      </c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7" t="s">
        <v>456</v>
      </c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9" t="s">
        <v>457</v>
      </c>
      <c r="Y42" s="310"/>
      <c r="Z42" s="310"/>
      <c r="AA42" s="310"/>
      <c r="AB42" s="310"/>
      <c r="AC42" s="310"/>
      <c r="AD42" s="310"/>
      <c r="AE42" s="310"/>
      <c r="AF42" s="310"/>
      <c r="AG42" s="310"/>
      <c r="AH42" s="311"/>
      <c r="AI42" s="309" t="s">
        <v>458</v>
      </c>
      <c r="AJ42" s="310"/>
      <c r="AK42" s="310"/>
      <c r="AL42" s="310"/>
      <c r="AM42" s="310"/>
      <c r="AN42" s="310"/>
      <c r="AO42" s="310"/>
      <c r="AP42" s="310"/>
      <c r="AQ42" s="310"/>
      <c r="AR42" s="310"/>
      <c r="AS42" s="311"/>
      <c r="AT42" s="309" t="s">
        <v>459</v>
      </c>
      <c r="AU42" s="310"/>
      <c r="AV42" s="310"/>
      <c r="AW42" s="310"/>
      <c r="AX42" s="310"/>
      <c r="AY42" s="310"/>
      <c r="AZ42" s="310"/>
      <c r="BA42" s="310"/>
      <c r="BB42" s="310"/>
      <c r="BC42" s="310"/>
      <c r="BD42" s="311"/>
    </row>
    <row r="43" spans="1:56" s="99" customFormat="1">
      <c r="A43" s="122"/>
      <c r="B43" s="124" t="s">
        <v>460</v>
      </c>
      <c r="C43" s="308" t="s">
        <v>461</v>
      </c>
      <c r="D43" s="308"/>
      <c r="E43" s="308" t="s">
        <v>462</v>
      </c>
      <c r="F43" s="308"/>
      <c r="G43" s="308" t="s">
        <v>463</v>
      </c>
      <c r="H43" s="308"/>
      <c r="I43" s="308" t="s">
        <v>464</v>
      </c>
      <c r="J43" s="308"/>
      <c r="K43" s="308" t="s">
        <v>465</v>
      </c>
      <c r="L43" s="308"/>
      <c r="M43" s="122" t="s">
        <v>466</v>
      </c>
      <c r="N43" s="307" t="s">
        <v>461</v>
      </c>
      <c r="O43" s="307"/>
      <c r="P43" s="307" t="s">
        <v>462</v>
      </c>
      <c r="Q43" s="307"/>
      <c r="R43" s="307" t="s">
        <v>463</v>
      </c>
      <c r="S43" s="307"/>
      <c r="T43" s="307" t="s">
        <v>464</v>
      </c>
      <c r="U43" s="307"/>
      <c r="V43" s="307" t="s">
        <v>465</v>
      </c>
      <c r="W43" s="307"/>
      <c r="X43" s="122" t="s">
        <v>467</v>
      </c>
      <c r="Y43" s="309" t="s">
        <v>461</v>
      </c>
      <c r="Z43" s="311"/>
      <c r="AA43" s="309" t="s">
        <v>462</v>
      </c>
      <c r="AB43" s="311"/>
      <c r="AC43" s="309" t="s">
        <v>463</v>
      </c>
      <c r="AD43" s="311"/>
      <c r="AE43" s="309" t="s">
        <v>464</v>
      </c>
      <c r="AF43" s="311"/>
      <c r="AG43" s="309" t="s">
        <v>465</v>
      </c>
      <c r="AH43" s="311"/>
      <c r="AI43" s="122" t="s">
        <v>468</v>
      </c>
      <c r="AJ43" s="309" t="s">
        <v>461</v>
      </c>
      <c r="AK43" s="311"/>
      <c r="AL43" s="309" t="s">
        <v>462</v>
      </c>
      <c r="AM43" s="311"/>
      <c r="AN43" s="309" t="s">
        <v>463</v>
      </c>
      <c r="AO43" s="311"/>
      <c r="AP43" s="309" t="s">
        <v>464</v>
      </c>
      <c r="AQ43" s="311"/>
      <c r="AR43" s="309" t="s">
        <v>465</v>
      </c>
      <c r="AS43" s="311"/>
      <c r="AT43" s="122" t="s">
        <v>469</v>
      </c>
      <c r="AU43" s="309" t="s">
        <v>461</v>
      </c>
      <c r="AV43" s="311"/>
      <c r="AW43" s="309" t="s">
        <v>462</v>
      </c>
      <c r="AX43" s="311"/>
      <c r="AY43" s="309" t="s">
        <v>463</v>
      </c>
      <c r="AZ43" s="311"/>
      <c r="BA43" s="309" t="s">
        <v>464</v>
      </c>
      <c r="BB43" s="311"/>
      <c r="BC43" s="309" t="s">
        <v>465</v>
      </c>
      <c r="BD43" s="311"/>
    </row>
    <row r="44" spans="1:56" s="99" customFormat="1">
      <c r="A44" s="122"/>
      <c r="B44" s="124"/>
      <c r="C44" s="124" t="s">
        <v>249</v>
      </c>
      <c r="D44" s="124" t="s">
        <v>470</v>
      </c>
      <c r="E44" s="124" t="s">
        <v>249</v>
      </c>
      <c r="F44" s="124" t="s">
        <v>470</v>
      </c>
      <c r="G44" s="124" t="s">
        <v>249</v>
      </c>
      <c r="H44" s="124" t="s">
        <v>470</v>
      </c>
      <c r="I44" s="124" t="s">
        <v>249</v>
      </c>
      <c r="J44" s="124" t="s">
        <v>470</v>
      </c>
      <c r="K44" s="124" t="s">
        <v>249</v>
      </c>
      <c r="L44" s="124" t="s">
        <v>470</v>
      </c>
      <c r="M44" s="122"/>
      <c r="N44" s="122" t="s">
        <v>249</v>
      </c>
      <c r="O44" s="122" t="s">
        <v>470</v>
      </c>
      <c r="P44" s="122" t="s">
        <v>249</v>
      </c>
      <c r="Q44" s="122" t="s">
        <v>470</v>
      </c>
      <c r="R44" s="122" t="s">
        <v>249</v>
      </c>
      <c r="S44" s="122" t="s">
        <v>470</v>
      </c>
      <c r="T44" s="122" t="s">
        <v>249</v>
      </c>
      <c r="U44" s="122" t="s">
        <v>470</v>
      </c>
      <c r="V44" s="122" t="s">
        <v>249</v>
      </c>
      <c r="W44" s="122" t="s">
        <v>470</v>
      </c>
      <c r="X44" s="122"/>
      <c r="Y44" s="122" t="s">
        <v>249</v>
      </c>
      <c r="Z44" s="122" t="s">
        <v>470</v>
      </c>
      <c r="AA44" s="122" t="s">
        <v>249</v>
      </c>
      <c r="AB44" s="122" t="s">
        <v>470</v>
      </c>
      <c r="AC44" s="122" t="s">
        <v>249</v>
      </c>
      <c r="AD44" s="122" t="s">
        <v>470</v>
      </c>
      <c r="AE44" s="122" t="s">
        <v>249</v>
      </c>
      <c r="AF44" s="122" t="s">
        <v>470</v>
      </c>
      <c r="AG44" s="122" t="s">
        <v>249</v>
      </c>
      <c r="AH44" s="122" t="s">
        <v>470</v>
      </c>
      <c r="AI44" s="122"/>
      <c r="AJ44" s="122" t="s">
        <v>249</v>
      </c>
      <c r="AK44" s="122" t="s">
        <v>470</v>
      </c>
      <c r="AL44" s="122" t="s">
        <v>249</v>
      </c>
      <c r="AM44" s="122" t="s">
        <v>470</v>
      </c>
      <c r="AN44" s="122" t="s">
        <v>249</v>
      </c>
      <c r="AO44" s="122" t="s">
        <v>470</v>
      </c>
      <c r="AP44" s="122" t="s">
        <v>249</v>
      </c>
      <c r="AQ44" s="122" t="s">
        <v>470</v>
      </c>
      <c r="AR44" s="122" t="s">
        <v>249</v>
      </c>
      <c r="AS44" s="122" t="s">
        <v>470</v>
      </c>
      <c r="AT44" s="122"/>
      <c r="AU44" s="122" t="s">
        <v>249</v>
      </c>
      <c r="AV44" s="122" t="s">
        <v>470</v>
      </c>
      <c r="AW44" s="122" t="s">
        <v>249</v>
      </c>
      <c r="AX44" s="122" t="s">
        <v>470</v>
      </c>
      <c r="AY44" s="122" t="s">
        <v>249</v>
      </c>
      <c r="AZ44" s="122" t="s">
        <v>470</v>
      </c>
      <c r="BA44" s="122" t="s">
        <v>249</v>
      </c>
      <c r="BB44" s="122" t="s">
        <v>470</v>
      </c>
      <c r="BC44" s="122" t="s">
        <v>249</v>
      </c>
      <c r="BD44" s="122" t="s">
        <v>470</v>
      </c>
    </row>
    <row r="45" spans="1:56">
      <c r="A45" s="104" t="s">
        <v>280</v>
      </c>
      <c r="B45" s="126">
        <v>6338</v>
      </c>
      <c r="C45" s="126">
        <v>5987</v>
      </c>
      <c r="D45" s="125">
        <v>94.46</v>
      </c>
      <c r="E45" s="126">
        <v>6222</v>
      </c>
      <c r="F45" s="125">
        <v>98.17</v>
      </c>
      <c r="G45" s="126">
        <v>5904</v>
      </c>
      <c r="H45" s="125">
        <v>93.15</v>
      </c>
      <c r="I45" s="126">
        <v>5908</v>
      </c>
      <c r="J45" s="125">
        <v>93.22</v>
      </c>
      <c r="K45" s="126">
        <v>5575</v>
      </c>
      <c r="L45" s="125">
        <v>87.96</v>
      </c>
      <c r="M45" s="96">
        <v>1772</v>
      </c>
      <c r="N45" s="96">
        <v>1690</v>
      </c>
      <c r="O45" s="104">
        <v>95.37</v>
      </c>
      <c r="P45" s="96">
        <v>1739</v>
      </c>
      <c r="Q45" s="104">
        <v>98.14</v>
      </c>
      <c r="R45" s="96">
        <v>1645</v>
      </c>
      <c r="S45" s="104">
        <v>92.83</v>
      </c>
      <c r="T45" s="96">
        <v>1644</v>
      </c>
      <c r="U45" s="104">
        <v>92.78</v>
      </c>
      <c r="V45" s="96">
        <v>1589</v>
      </c>
      <c r="W45" s="104">
        <v>89.67</v>
      </c>
      <c r="X45" s="96">
        <v>1444</v>
      </c>
      <c r="Y45" s="96">
        <v>1373</v>
      </c>
      <c r="Z45" s="104">
        <v>95.08</v>
      </c>
      <c r="AA45" s="96">
        <v>1419</v>
      </c>
      <c r="AB45" s="104">
        <v>98.27</v>
      </c>
      <c r="AC45" s="96">
        <v>1371</v>
      </c>
      <c r="AD45" s="104">
        <v>94.94</v>
      </c>
      <c r="AE45" s="96">
        <v>1373</v>
      </c>
      <c r="AF45" s="104">
        <v>95.08</v>
      </c>
      <c r="AG45" s="96">
        <v>1311</v>
      </c>
      <c r="AH45" s="104">
        <v>90.79</v>
      </c>
      <c r="AI45" s="96">
        <v>1522</v>
      </c>
      <c r="AJ45" s="96">
        <v>1428</v>
      </c>
      <c r="AK45" s="104">
        <v>93.82</v>
      </c>
      <c r="AL45" s="96">
        <v>1488</v>
      </c>
      <c r="AM45" s="104">
        <v>97.77</v>
      </c>
      <c r="AN45" s="96">
        <v>1412</v>
      </c>
      <c r="AO45" s="104">
        <v>92.77</v>
      </c>
      <c r="AP45" s="96">
        <v>1413</v>
      </c>
      <c r="AQ45" s="104">
        <v>92.84</v>
      </c>
      <c r="AR45" s="96">
        <v>1348</v>
      </c>
      <c r="AS45" s="104">
        <v>88.57</v>
      </c>
      <c r="AT45" s="96">
        <v>1600</v>
      </c>
      <c r="AU45" s="96">
        <v>1496</v>
      </c>
      <c r="AV45" s="104">
        <v>93.5</v>
      </c>
      <c r="AW45" s="96">
        <v>1576</v>
      </c>
      <c r="AX45" s="104">
        <v>98.5</v>
      </c>
      <c r="AY45" s="96">
        <v>1476</v>
      </c>
      <c r="AZ45" s="104">
        <v>92.25</v>
      </c>
      <c r="BA45" s="96">
        <v>1478</v>
      </c>
      <c r="BB45" s="104">
        <v>92.38</v>
      </c>
      <c r="BC45" s="96">
        <v>1327</v>
      </c>
      <c r="BD45" s="104">
        <v>82.94</v>
      </c>
    </row>
    <row r="46" spans="1:56">
      <c r="A46" s="104" t="s">
        <v>281</v>
      </c>
      <c r="B46" s="126">
        <v>6227</v>
      </c>
      <c r="C46" s="126">
        <v>6089</v>
      </c>
      <c r="D46" s="125">
        <v>97.78</v>
      </c>
      <c r="E46" s="126">
        <v>6139</v>
      </c>
      <c r="F46" s="125">
        <v>98.59</v>
      </c>
      <c r="G46" s="126">
        <v>5930</v>
      </c>
      <c r="H46" s="125">
        <v>95.23</v>
      </c>
      <c r="I46" s="126">
        <v>5929</v>
      </c>
      <c r="J46" s="125">
        <v>95.21</v>
      </c>
      <c r="K46" s="126">
        <v>5818</v>
      </c>
      <c r="L46" s="125">
        <v>93.43</v>
      </c>
      <c r="M46" s="96">
        <v>1696</v>
      </c>
      <c r="N46" s="96">
        <v>1656</v>
      </c>
      <c r="O46" s="104">
        <v>97.64</v>
      </c>
      <c r="P46" s="96">
        <v>1670</v>
      </c>
      <c r="Q46" s="104">
        <v>98.47</v>
      </c>
      <c r="R46" s="96">
        <v>1608</v>
      </c>
      <c r="S46" s="104">
        <v>94.81</v>
      </c>
      <c r="T46" s="96">
        <v>1608</v>
      </c>
      <c r="U46" s="104">
        <v>94.81</v>
      </c>
      <c r="V46" s="96">
        <v>1616</v>
      </c>
      <c r="W46" s="104">
        <v>95.28</v>
      </c>
      <c r="X46" s="96">
        <v>1367</v>
      </c>
      <c r="Y46" s="96">
        <v>1337</v>
      </c>
      <c r="Z46" s="104">
        <v>97.81</v>
      </c>
      <c r="AA46" s="96">
        <v>1350</v>
      </c>
      <c r="AB46" s="104">
        <v>98.76</v>
      </c>
      <c r="AC46" s="96">
        <v>1311</v>
      </c>
      <c r="AD46" s="104">
        <v>95.9</v>
      </c>
      <c r="AE46" s="96">
        <v>1313</v>
      </c>
      <c r="AF46" s="104">
        <v>96.05</v>
      </c>
      <c r="AG46" s="96">
        <v>1305</v>
      </c>
      <c r="AH46" s="104">
        <v>95.46</v>
      </c>
      <c r="AI46" s="96">
        <v>1534</v>
      </c>
      <c r="AJ46" s="96">
        <v>1504</v>
      </c>
      <c r="AK46" s="104">
        <v>98.04</v>
      </c>
      <c r="AL46" s="96">
        <v>1509</v>
      </c>
      <c r="AM46" s="104">
        <v>98.37</v>
      </c>
      <c r="AN46" s="96">
        <v>1470</v>
      </c>
      <c r="AO46" s="104">
        <v>95.83</v>
      </c>
      <c r="AP46" s="96">
        <v>1472</v>
      </c>
      <c r="AQ46" s="104">
        <v>95.96</v>
      </c>
      <c r="AR46" s="96">
        <v>1439</v>
      </c>
      <c r="AS46" s="104">
        <v>93.81</v>
      </c>
      <c r="AT46" s="96">
        <v>1630</v>
      </c>
      <c r="AU46" s="96">
        <v>1592</v>
      </c>
      <c r="AV46" s="104">
        <v>97.67</v>
      </c>
      <c r="AW46" s="96">
        <v>1610</v>
      </c>
      <c r="AX46" s="104">
        <v>98.77</v>
      </c>
      <c r="AY46" s="96">
        <v>1541</v>
      </c>
      <c r="AZ46" s="104">
        <v>94.54</v>
      </c>
      <c r="BA46" s="96">
        <v>1536</v>
      </c>
      <c r="BB46" s="104">
        <v>94.23</v>
      </c>
      <c r="BC46" s="96">
        <v>1458</v>
      </c>
      <c r="BD46" s="104">
        <v>89.45</v>
      </c>
    </row>
    <row r="47" spans="1:56">
      <c r="A47" s="104" t="s">
        <v>282</v>
      </c>
      <c r="B47" s="126">
        <v>5891</v>
      </c>
      <c r="C47" s="126">
        <v>5669</v>
      </c>
      <c r="D47" s="125">
        <v>96.23</v>
      </c>
      <c r="E47" s="126">
        <v>5797</v>
      </c>
      <c r="F47" s="125">
        <v>98.4</v>
      </c>
      <c r="G47" s="126">
        <v>5673</v>
      </c>
      <c r="H47" s="125">
        <v>96.3</v>
      </c>
      <c r="I47" s="126">
        <v>5676</v>
      </c>
      <c r="J47" s="125">
        <v>96.35</v>
      </c>
      <c r="K47" s="126">
        <v>5496</v>
      </c>
      <c r="L47" s="125">
        <v>93.29</v>
      </c>
      <c r="M47" s="96">
        <v>1698</v>
      </c>
      <c r="N47" s="96">
        <v>1640</v>
      </c>
      <c r="O47" s="104">
        <v>96.58</v>
      </c>
      <c r="P47" s="96">
        <v>1669</v>
      </c>
      <c r="Q47" s="104">
        <v>98.29</v>
      </c>
      <c r="R47" s="96">
        <v>1637</v>
      </c>
      <c r="S47" s="104">
        <v>96.41</v>
      </c>
      <c r="T47" s="96">
        <v>1637</v>
      </c>
      <c r="U47" s="104">
        <v>96.41</v>
      </c>
      <c r="V47" s="96">
        <v>1602</v>
      </c>
      <c r="W47" s="104">
        <v>94.35</v>
      </c>
      <c r="X47" s="96">
        <v>1302</v>
      </c>
      <c r="Y47" s="96">
        <v>1247</v>
      </c>
      <c r="Z47" s="104">
        <v>95.78</v>
      </c>
      <c r="AA47" s="96">
        <v>1275</v>
      </c>
      <c r="AB47" s="104">
        <v>97.93</v>
      </c>
      <c r="AC47" s="96">
        <v>1249</v>
      </c>
      <c r="AD47" s="104">
        <v>95.93</v>
      </c>
      <c r="AE47" s="96">
        <v>1247</v>
      </c>
      <c r="AF47" s="104">
        <v>95.78</v>
      </c>
      <c r="AG47" s="96">
        <v>1231</v>
      </c>
      <c r="AH47" s="104">
        <v>94.55</v>
      </c>
      <c r="AI47" s="96">
        <v>1373</v>
      </c>
      <c r="AJ47" s="96">
        <v>1325</v>
      </c>
      <c r="AK47" s="104">
        <v>96.5</v>
      </c>
      <c r="AL47" s="96">
        <v>1349</v>
      </c>
      <c r="AM47" s="104">
        <v>98.25</v>
      </c>
      <c r="AN47" s="96">
        <v>1327</v>
      </c>
      <c r="AO47" s="104">
        <v>96.65</v>
      </c>
      <c r="AP47" s="96">
        <v>1329</v>
      </c>
      <c r="AQ47" s="104">
        <v>96.8</v>
      </c>
      <c r="AR47" s="96">
        <v>1302</v>
      </c>
      <c r="AS47" s="104">
        <v>94.83</v>
      </c>
      <c r="AT47" s="96">
        <v>1518</v>
      </c>
      <c r="AU47" s="96">
        <v>1457</v>
      </c>
      <c r="AV47" s="104">
        <v>95.98</v>
      </c>
      <c r="AW47" s="96">
        <v>1504</v>
      </c>
      <c r="AX47" s="104">
        <v>99.08</v>
      </c>
      <c r="AY47" s="96">
        <v>1460</v>
      </c>
      <c r="AZ47" s="104">
        <v>96.18</v>
      </c>
      <c r="BA47" s="96">
        <v>1463</v>
      </c>
      <c r="BB47" s="104">
        <v>96.38</v>
      </c>
      <c r="BC47" s="96">
        <v>1361</v>
      </c>
      <c r="BD47" s="104">
        <v>89.66</v>
      </c>
    </row>
    <row r="48" spans="1:56">
      <c r="A48" s="104" t="s">
        <v>283</v>
      </c>
      <c r="B48" s="126">
        <v>5698</v>
      </c>
      <c r="C48" s="126">
        <v>5416</v>
      </c>
      <c r="D48" s="125">
        <v>95.05</v>
      </c>
      <c r="E48" s="126">
        <v>5541</v>
      </c>
      <c r="F48" s="125">
        <v>97.24</v>
      </c>
      <c r="G48" s="126">
        <v>4999</v>
      </c>
      <c r="H48" s="125">
        <v>87.73</v>
      </c>
      <c r="I48" s="126">
        <v>5244</v>
      </c>
      <c r="J48" s="125">
        <v>92.03</v>
      </c>
      <c r="K48" s="126">
        <v>4881</v>
      </c>
      <c r="L48" s="125">
        <v>85.66</v>
      </c>
      <c r="M48" s="96">
        <v>1576</v>
      </c>
      <c r="N48" s="96">
        <v>1490</v>
      </c>
      <c r="O48" s="104">
        <v>94.54</v>
      </c>
      <c r="P48" s="96">
        <v>1528</v>
      </c>
      <c r="Q48" s="104">
        <v>96.95</v>
      </c>
      <c r="R48" s="96">
        <v>1295</v>
      </c>
      <c r="S48" s="104">
        <v>82.17</v>
      </c>
      <c r="T48" s="96">
        <v>1429</v>
      </c>
      <c r="U48" s="104">
        <v>90.67</v>
      </c>
      <c r="V48" s="96">
        <v>1382</v>
      </c>
      <c r="W48" s="104">
        <v>87.69</v>
      </c>
      <c r="X48" s="96">
        <v>1282</v>
      </c>
      <c r="Y48" s="96">
        <v>1234</v>
      </c>
      <c r="Z48" s="104">
        <v>96.26</v>
      </c>
      <c r="AA48" s="96">
        <v>1252</v>
      </c>
      <c r="AB48" s="104">
        <v>97.66</v>
      </c>
      <c r="AC48" s="96">
        <v>1090</v>
      </c>
      <c r="AD48" s="104">
        <v>85.02</v>
      </c>
      <c r="AE48" s="96">
        <v>1176</v>
      </c>
      <c r="AF48" s="104">
        <v>91.73</v>
      </c>
      <c r="AG48" s="96">
        <v>1155</v>
      </c>
      <c r="AH48" s="104">
        <v>90.09</v>
      </c>
      <c r="AI48" s="96">
        <v>1434</v>
      </c>
      <c r="AJ48" s="96">
        <v>1391</v>
      </c>
      <c r="AK48" s="104">
        <v>97</v>
      </c>
      <c r="AL48" s="96">
        <v>1403</v>
      </c>
      <c r="AM48" s="104">
        <v>97.84</v>
      </c>
      <c r="AN48" s="96">
        <v>1345</v>
      </c>
      <c r="AO48" s="104">
        <v>93.79</v>
      </c>
      <c r="AP48" s="96">
        <v>1358</v>
      </c>
      <c r="AQ48" s="104">
        <v>94.7</v>
      </c>
      <c r="AR48" s="96">
        <v>1285</v>
      </c>
      <c r="AS48" s="104">
        <v>89.61</v>
      </c>
      <c r="AT48" s="96">
        <v>1406</v>
      </c>
      <c r="AU48" s="96">
        <v>1301</v>
      </c>
      <c r="AV48" s="104">
        <v>92.53</v>
      </c>
      <c r="AW48" s="96">
        <v>1358</v>
      </c>
      <c r="AX48" s="104">
        <v>96.59</v>
      </c>
      <c r="AY48" s="96">
        <v>1269</v>
      </c>
      <c r="AZ48" s="104">
        <v>90.26</v>
      </c>
      <c r="BA48" s="96">
        <v>1281</v>
      </c>
      <c r="BB48" s="104">
        <v>91.11</v>
      </c>
      <c r="BC48" s="96">
        <v>1059</v>
      </c>
      <c r="BD48" s="104">
        <v>75.319999999999993</v>
      </c>
    </row>
    <row r="49" spans="1:56">
      <c r="A49" s="104" t="s">
        <v>284</v>
      </c>
      <c r="B49" s="126">
        <v>4963</v>
      </c>
      <c r="C49" s="126">
        <v>4669</v>
      </c>
      <c r="D49" s="125">
        <v>94.08</v>
      </c>
      <c r="E49" s="126">
        <v>4671</v>
      </c>
      <c r="F49" s="125">
        <v>94.12</v>
      </c>
      <c r="G49" s="126">
        <v>4624</v>
      </c>
      <c r="H49" s="125">
        <v>93.17</v>
      </c>
      <c r="I49" s="126">
        <v>4627</v>
      </c>
      <c r="J49" s="125">
        <v>93.23</v>
      </c>
      <c r="K49" s="126">
        <v>4566</v>
      </c>
      <c r="L49" s="125">
        <v>92</v>
      </c>
      <c r="M49" s="96">
        <v>1339</v>
      </c>
      <c r="N49" s="96">
        <v>1256</v>
      </c>
      <c r="O49" s="104">
        <v>93.8</v>
      </c>
      <c r="P49" s="96">
        <v>1245</v>
      </c>
      <c r="Q49" s="104">
        <v>92.98</v>
      </c>
      <c r="R49" s="96">
        <v>1268</v>
      </c>
      <c r="S49" s="104">
        <v>94.7</v>
      </c>
      <c r="T49" s="96">
        <v>1273</v>
      </c>
      <c r="U49" s="104">
        <v>95.07</v>
      </c>
      <c r="V49" s="96">
        <v>1255</v>
      </c>
      <c r="W49" s="104">
        <v>93.73</v>
      </c>
      <c r="X49" s="96">
        <v>1129</v>
      </c>
      <c r="Y49" s="96">
        <v>1044</v>
      </c>
      <c r="Z49" s="104">
        <v>92.47</v>
      </c>
      <c r="AA49" s="96">
        <v>1041</v>
      </c>
      <c r="AB49" s="104">
        <v>92.21</v>
      </c>
      <c r="AC49" s="96">
        <v>1061</v>
      </c>
      <c r="AD49" s="104">
        <v>93.98</v>
      </c>
      <c r="AE49" s="96">
        <v>1063</v>
      </c>
      <c r="AF49" s="104">
        <v>94.15</v>
      </c>
      <c r="AG49" s="96">
        <v>1064</v>
      </c>
      <c r="AH49" s="104">
        <v>94.24</v>
      </c>
      <c r="AI49" s="96">
        <v>1260</v>
      </c>
      <c r="AJ49" s="96">
        <v>1194</v>
      </c>
      <c r="AK49" s="104">
        <v>94.76</v>
      </c>
      <c r="AL49" s="96">
        <v>1205</v>
      </c>
      <c r="AM49" s="104">
        <v>95.63</v>
      </c>
      <c r="AN49" s="96">
        <v>1152</v>
      </c>
      <c r="AO49" s="104">
        <v>91.43</v>
      </c>
      <c r="AP49" s="96">
        <v>1153</v>
      </c>
      <c r="AQ49" s="104">
        <v>91.51</v>
      </c>
      <c r="AR49" s="96">
        <v>1150</v>
      </c>
      <c r="AS49" s="104">
        <v>91.27</v>
      </c>
      <c r="AT49" s="96">
        <v>1235</v>
      </c>
      <c r="AU49" s="96">
        <v>1175</v>
      </c>
      <c r="AV49" s="104">
        <v>95.14</v>
      </c>
      <c r="AW49" s="96">
        <v>1180</v>
      </c>
      <c r="AX49" s="104">
        <v>95.55</v>
      </c>
      <c r="AY49" s="96">
        <v>1143</v>
      </c>
      <c r="AZ49" s="104">
        <v>92.55</v>
      </c>
      <c r="BA49" s="96">
        <v>1138</v>
      </c>
      <c r="BB49" s="104">
        <v>92.15</v>
      </c>
      <c r="BC49" s="96">
        <v>1097</v>
      </c>
      <c r="BD49" s="104">
        <v>88.83</v>
      </c>
    </row>
    <row r="50" spans="1:56">
      <c r="A50" s="104" t="s">
        <v>285</v>
      </c>
      <c r="B50" s="126">
        <v>1133</v>
      </c>
      <c r="C50" s="126">
        <v>1128</v>
      </c>
      <c r="D50" s="125">
        <v>99.56</v>
      </c>
      <c r="E50" s="126">
        <v>1124</v>
      </c>
      <c r="F50" s="125">
        <v>99.21</v>
      </c>
      <c r="G50" s="126">
        <v>1080</v>
      </c>
      <c r="H50" s="125">
        <v>95.32</v>
      </c>
      <c r="I50" s="126">
        <v>1077</v>
      </c>
      <c r="J50" s="125">
        <v>95.06</v>
      </c>
      <c r="K50" s="126">
        <v>1058</v>
      </c>
      <c r="L50" s="125">
        <v>93.38</v>
      </c>
      <c r="M50" s="104">
        <v>310</v>
      </c>
      <c r="N50" s="104">
        <v>309</v>
      </c>
      <c r="O50" s="104">
        <v>99.68</v>
      </c>
      <c r="P50" s="104">
        <v>307</v>
      </c>
      <c r="Q50" s="104">
        <v>99.03</v>
      </c>
      <c r="R50" s="104">
        <v>294</v>
      </c>
      <c r="S50" s="104">
        <v>94.84</v>
      </c>
      <c r="T50" s="104">
        <v>292</v>
      </c>
      <c r="U50" s="104">
        <v>94.19</v>
      </c>
      <c r="V50" s="104">
        <v>296</v>
      </c>
      <c r="W50" s="104">
        <v>95.48</v>
      </c>
      <c r="X50" s="104">
        <v>253</v>
      </c>
      <c r="Y50" s="104">
        <v>251</v>
      </c>
      <c r="Z50" s="104">
        <v>99.21</v>
      </c>
      <c r="AA50" s="104">
        <v>252</v>
      </c>
      <c r="AB50" s="104">
        <v>99.6</v>
      </c>
      <c r="AC50" s="104">
        <v>247</v>
      </c>
      <c r="AD50" s="104">
        <v>97.63</v>
      </c>
      <c r="AE50" s="104">
        <v>247</v>
      </c>
      <c r="AF50" s="104">
        <v>97.63</v>
      </c>
      <c r="AG50" s="104">
        <v>243</v>
      </c>
      <c r="AH50" s="104">
        <v>96.05</v>
      </c>
      <c r="AI50" s="104">
        <v>278</v>
      </c>
      <c r="AJ50" s="104">
        <v>276</v>
      </c>
      <c r="AK50" s="104">
        <v>99.28</v>
      </c>
      <c r="AL50" s="104">
        <v>276</v>
      </c>
      <c r="AM50" s="104">
        <v>99.28</v>
      </c>
      <c r="AN50" s="104">
        <v>269</v>
      </c>
      <c r="AO50" s="104">
        <v>96.76</v>
      </c>
      <c r="AP50" s="104">
        <v>268</v>
      </c>
      <c r="AQ50" s="104">
        <v>96.4</v>
      </c>
      <c r="AR50" s="104">
        <v>261</v>
      </c>
      <c r="AS50" s="104">
        <v>93.88</v>
      </c>
      <c r="AT50" s="104">
        <v>292</v>
      </c>
      <c r="AU50" s="104">
        <v>292</v>
      </c>
      <c r="AV50" s="104">
        <v>100</v>
      </c>
      <c r="AW50" s="104">
        <v>289</v>
      </c>
      <c r="AX50" s="104">
        <v>98.97</v>
      </c>
      <c r="AY50" s="104">
        <v>270</v>
      </c>
      <c r="AZ50" s="104">
        <v>92.47</v>
      </c>
      <c r="BA50" s="104">
        <v>270</v>
      </c>
      <c r="BB50" s="104">
        <v>92.47</v>
      </c>
      <c r="BC50" s="104">
        <v>258</v>
      </c>
      <c r="BD50" s="104">
        <v>88.36</v>
      </c>
    </row>
    <row r="51" spans="1:56">
      <c r="A51" s="104" t="s">
        <v>286</v>
      </c>
      <c r="B51" s="126">
        <v>3650</v>
      </c>
      <c r="C51" s="126">
        <v>3495</v>
      </c>
      <c r="D51" s="125">
        <v>95.75</v>
      </c>
      <c r="E51" s="126">
        <v>3564</v>
      </c>
      <c r="F51" s="125">
        <v>97.64</v>
      </c>
      <c r="G51" s="126">
        <v>3475</v>
      </c>
      <c r="H51" s="125">
        <v>95.21</v>
      </c>
      <c r="I51" s="126">
        <v>3447</v>
      </c>
      <c r="J51" s="125">
        <v>94.44</v>
      </c>
      <c r="K51" s="126">
        <v>3332</v>
      </c>
      <c r="L51" s="125">
        <v>91.29</v>
      </c>
      <c r="M51" s="96">
        <v>1002</v>
      </c>
      <c r="N51" s="104">
        <v>960</v>
      </c>
      <c r="O51" s="104">
        <v>95.81</v>
      </c>
      <c r="P51" s="104">
        <v>967</v>
      </c>
      <c r="Q51" s="104">
        <v>96.51</v>
      </c>
      <c r="R51" s="104">
        <v>960</v>
      </c>
      <c r="S51" s="104">
        <v>95.81</v>
      </c>
      <c r="T51" s="104">
        <v>951</v>
      </c>
      <c r="U51" s="104">
        <v>94.91</v>
      </c>
      <c r="V51" s="104">
        <v>933</v>
      </c>
      <c r="W51" s="104">
        <v>93.11</v>
      </c>
      <c r="X51" s="104">
        <v>836</v>
      </c>
      <c r="Y51" s="104">
        <v>791</v>
      </c>
      <c r="Z51" s="104">
        <v>94.62</v>
      </c>
      <c r="AA51" s="104">
        <v>809</v>
      </c>
      <c r="AB51" s="104">
        <v>96.77</v>
      </c>
      <c r="AC51" s="104">
        <v>802</v>
      </c>
      <c r="AD51" s="104">
        <v>95.93</v>
      </c>
      <c r="AE51" s="104">
        <v>791</v>
      </c>
      <c r="AF51" s="104">
        <v>94.62</v>
      </c>
      <c r="AG51" s="104">
        <v>782</v>
      </c>
      <c r="AH51" s="104">
        <v>93.54</v>
      </c>
      <c r="AI51" s="104">
        <v>877</v>
      </c>
      <c r="AJ51" s="104">
        <v>851</v>
      </c>
      <c r="AK51" s="104">
        <v>97.04</v>
      </c>
      <c r="AL51" s="104">
        <v>865</v>
      </c>
      <c r="AM51" s="104">
        <v>98.63</v>
      </c>
      <c r="AN51" s="104">
        <v>841</v>
      </c>
      <c r="AO51" s="104">
        <v>95.9</v>
      </c>
      <c r="AP51" s="104">
        <v>840</v>
      </c>
      <c r="AQ51" s="104">
        <v>95.78</v>
      </c>
      <c r="AR51" s="104">
        <v>805</v>
      </c>
      <c r="AS51" s="104">
        <v>91.79</v>
      </c>
      <c r="AT51" s="104">
        <v>935</v>
      </c>
      <c r="AU51" s="104">
        <v>893</v>
      </c>
      <c r="AV51" s="104">
        <v>95.51</v>
      </c>
      <c r="AW51" s="104">
        <v>923</v>
      </c>
      <c r="AX51" s="104">
        <v>98.72</v>
      </c>
      <c r="AY51" s="104">
        <v>872</v>
      </c>
      <c r="AZ51" s="104">
        <v>93.26</v>
      </c>
      <c r="BA51" s="104">
        <v>865</v>
      </c>
      <c r="BB51" s="104">
        <v>92.51</v>
      </c>
      <c r="BC51" s="104">
        <v>812</v>
      </c>
      <c r="BD51" s="104">
        <v>86.84</v>
      </c>
    </row>
    <row r="52" spans="1:56">
      <c r="A52" s="104" t="s">
        <v>287</v>
      </c>
      <c r="B52" s="126">
        <v>3872</v>
      </c>
      <c r="C52" s="126">
        <v>3816</v>
      </c>
      <c r="D52" s="125">
        <v>98.55</v>
      </c>
      <c r="E52" s="126">
        <v>3847</v>
      </c>
      <c r="F52" s="125">
        <v>99.35</v>
      </c>
      <c r="G52" s="126">
        <v>3660</v>
      </c>
      <c r="H52" s="125">
        <v>94.52</v>
      </c>
      <c r="I52" s="126">
        <v>3652</v>
      </c>
      <c r="J52" s="125">
        <v>94.32</v>
      </c>
      <c r="K52" s="126">
        <v>3515</v>
      </c>
      <c r="L52" s="125">
        <v>90.78</v>
      </c>
      <c r="M52" s="96">
        <v>1075</v>
      </c>
      <c r="N52" s="96">
        <v>1059</v>
      </c>
      <c r="O52" s="104">
        <v>98.51</v>
      </c>
      <c r="P52" s="96">
        <v>1070</v>
      </c>
      <c r="Q52" s="104">
        <v>99.53</v>
      </c>
      <c r="R52" s="96">
        <v>1027</v>
      </c>
      <c r="S52" s="104">
        <v>95.53</v>
      </c>
      <c r="T52" s="96">
        <v>1026</v>
      </c>
      <c r="U52" s="104">
        <v>95.44</v>
      </c>
      <c r="V52" s="96">
        <v>1011</v>
      </c>
      <c r="W52" s="104">
        <v>94.05</v>
      </c>
      <c r="X52" s="104">
        <v>904</v>
      </c>
      <c r="Y52" s="104">
        <v>890</v>
      </c>
      <c r="Z52" s="104">
        <v>98.45</v>
      </c>
      <c r="AA52" s="104">
        <v>899</v>
      </c>
      <c r="AB52" s="104">
        <v>99.45</v>
      </c>
      <c r="AC52" s="104">
        <v>867</v>
      </c>
      <c r="AD52" s="104">
        <v>95.91</v>
      </c>
      <c r="AE52" s="104">
        <v>867</v>
      </c>
      <c r="AF52" s="104">
        <v>95.91</v>
      </c>
      <c r="AG52" s="104">
        <v>825</v>
      </c>
      <c r="AH52" s="104">
        <v>91.26</v>
      </c>
      <c r="AI52" s="104">
        <v>914</v>
      </c>
      <c r="AJ52" s="104">
        <v>900</v>
      </c>
      <c r="AK52" s="104">
        <v>98.47</v>
      </c>
      <c r="AL52" s="104">
        <v>904</v>
      </c>
      <c r="AM52" s="104">
        <v>98.91</v>
      </c>
      <c r="AN52" s="104">
        <v>867</v>
      </c>
      <c r="AO52" s="104">
        <v>94.86</v>
      </c>
      <c r="AP52" s="104">
        <v>868</v>
      </c>
      <c r="AQ52" s="104">
        <v>94.97</v>
      </c>
      <c r="AR52" s="104">
        <v>822</v>
      </c>
      <c r="AS52" s="104">
        <v>89.93</v>
      </c>
      <c r="AT52" s="104">
        <v>979</v>
      </c>
      <c r="AU52" s="104">
        <v>967</v>
      </c>
      <c r="AV52" s="104">
        <v>98.77</v>
      </c>
      <c r="AW52" s="104">
        <v>974</v>
      </c>
      <c r="AX52" s="104">
        <v>99.49</v>
      </c>
      <c r="AY52" s="104">
        <v>899</v>
      </c>
      <c r="AZ52" s="104">
        <v>91.83</v>
      </c>
      <c r="BA52" s="104">
        <v>891</v>
      </c>
      <c r="BB52" s="104">
        <v>91.01</v>
      </c>
      <c r="BC52" s="104">
        <v>857</v>
      </c>
      <c r="BD52" s="104">
        <v>87.54</v>
      </c>
    </row>
    <row r="53" spans="1:56">
      <c r="A53" s="104" t="s">
        <v>289</v>
      </c>
      <c r="B53" s="126">
        <v>37772</v>
      </c>
      <c r="C53" s="126">
        <v>36269</v>
      </c>
      <c r="D53" s="125">
        <v>96.02</v>
      </c>
      <c r="E53" s="126">
        <v>36905</v>
      </c>
      <c r="F53" s="125">
        <v>97.7</v>
      </c>
      <c r="G53" s="126">
        <v>35345</v>
      </c>
      <c r="H53" s="125">
        <v>93.57</v>
      </c>
      <c r="I53" s="126">
        <v>35560</v>
      </c>
      <c r="J53" s="125">
        <v>94.14</v>
      </c>
      <c r="K53" s="126">
        <v>34241</v>
      </c>
      <c r="L53" s="125">
        <v>90.65</v>
      </c>
      <c r="M53" s="96">
        <v>10468</v>
      </c>
      <c r="N53" s="96">
        <v>10060</v>
      </c>
      <c r="O53" s="104">
        <v>96.1</v>
      </c>
      <c r="P53" s="96">
        <v>10195</v>
      </c>
      <c r="Q53" s="104">
        <v>97.39</v>
      </c>
      <c r="R53" s="96">
        <v>9734</v>
      </c>
      <c r="S53" s="104">
        <v>92.99</v>
      </c>
      <c r="T53" s="96">
        <v>9860</v>
      </c>
      <c r="U53" s="104">
        <v>94.19</v>
      </c>
      <c r="V53" s="96">
        <v>9684</v>
      </c>
      <c r="W53" s="104">
        <v>92.51</v>
      </c>
      <c r="X53" s="96">
        <v>8517</v>
      </c>
      <c r="Y53" s="96">
        <v>8167</v>
      </c>
      <c r="Z53" s="104">
        <v>95.89</v>
      </c>
      <c r="AA53" s="96">
        <v>8297</v>
      </c>
      <c r="AB53" s="104">
        <v>97.42</v>
      </c>
      <c r="AC53" s="96">
        <v>7998</v>
      </c>
      <c r="AD53" s="104">
        <v>93.91</v>
      </c>
      <c r="AE53" s="96">
        <v>8077</v>
      </c>
      <c r="AF53" s="104">
        <v>94.83</v>
      </c>
      <c r="AG53" s="96">
        <v>7916</v>
      </c>
      <c r="AH53" s="104">
        <v>92.94</v>
      </c>
      <c r="AI53" s="96">
        <v>9192</v>
      </c>
      <c r="AJ53" s="96">
        <v>8869</v>
      </c>
      <c r="AK53" s="104">
        <v>96.49</v>
      </c>
      <c r="AL53" s="96">
        <v>8999</v>
      </c>
      <c r="AM53" s="104">
        <v>97.9</v>
      </c>
      <c r="AN53" s="96">
        <v>8683</v>
      </c>
      <c r="AO53" s="104">
        <v>94.46</v>
      </c>
      <c r="AP53" s="96">
        <v>8701</v>
      </c>
      <c r="AQ53" s="104">
        <v>94.66</v>
      </c>
      <c r="AR53" s="96">
        <v>8412</v>
      </c>
      <c r="AS53" s="104">
        <v>91.51</v>
      </c>
      <c r="AT53" s="96">
        <v>9595</v>
      </c>
      <c r="AU53" s="96">
        <v>9173</v>
      </c>
      <c r="AV53" s="104">
        <v>95.6</v>
      </c>
      <c r="AW53" s="96">
        <v>9414</v>
      </c>
      <c r="AX53" s="104">
        <v>98.11</v>
      </c>
      <c r="AY53" s="96">
        <v>8930</v>
      </c>
      <c r="AZ53" s="104">
        <v>93.07</v>
      </c>
      <c r="BA53" s="96">
        <v>8922</v>
      </c>
      <c r="BB53" s="104">
        <v>92.99</v>
      </c>
      <c r="BC53" s="96">
        <v>8229</v>
      </c>
      <c r="BD53" s="104">
        <v>85.76</v>
      </c>
    </row>
    <row r="55" spans="1:56">
      <c r="A55" s="87" t="s">
        <v>478</v>
      </c>
    </row>
    <row r="56" spans="1:56">
      <c r="A56" s="87" t="s">
        <v>474</v>
      </c>
    </row>
    <row r="57" spans="1:56">
      <c r="A57" s="87" t="s">
        <v>475</v>
      </c>
    </row>
    <row r="58" spans="1:56">
      <c r="A58" s="87" t="s">
        <v>479</v>
      </c>
    </row>
    <row r="59" spans="1:56">
      <c r="A59" s="87" t="s">
        <v>336</v>
      </c>
    </row>
    <row r="63" spans="1:56">
      <c r="A63" s="87" t="s">
        <v>480</v>
      </c>
    </row>
    <row r="65" spans="1:56">
      <c r="A65" s="87" t="s">
        <v>454</v>
      </c>
    </row>
    <row r="66" spans="1:56">
      <c r="A66" s="87" t="s">
        <v>455</v>
      </c>
    </row>
    <row r="67" spans="1:56">
      <c r="A67" s="87" t="s">
        <v>350</v>
      </c>
    </row>
    <row r="68" spans="1:56">
      <c r="A68" s="122" t="s">
        <v>247</v>
      </c>
      <c r="B68" s="308" t="s">
        <v>442</v>
      </c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7" t="s">
        <v>456</v>
      </c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 t="s">
        <v>457</v>
      </c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 t="s">
        <v>458</v>
      </c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 t="s">
        <v>459</v>
      </c>
      <c r="AU68" s="307"/>
      <c r="AV68" s="307"/>
      <c r="AW68" s="307"/>
      <c r="AX68" s="307"/>
      <c r="AY68" s="307"/>
      <c r="AZ68" s="307"/>
      <c r="BA68" s="307"/>
      <c r="BB68" s="307"/>
      <c r="BC68" s="307"/>
      <c r="BD68" s="307"/>
    </row>
    <row r="69" spans="1:56" s="99" customFormat="1">
      <c r="A69" s="122"/>
      <c r="B69" s="124" t="s">
        <v>460</v>
      </c>
      <c r="C69" s="308" t="s">
        <v>461</v>
      </c>
      <c r="D69" s="308"/>
      <c r="E69" s="308" t="s">
        <v>462</v>
      </c>
      <c r="F69" s="308"/>
      <c r="G69" s="308" t="s">
        <v>463</v>
      </c>
      <c r="H69" s="308"/>
      <c r="I69" s="308" t="s">
        <v>464</v>
      </c>
      <c r="J69" s="308"/>
      <c r="K69" s="308" t="s">
        <v>465</v>
      </c>
      <c r="L69" s="308"/>
      <c r="M69" s="122" t="s">
        <v>466</v>
      </c>
      <c r="N69" s="307" t="s">
        <v>461</v>
      </c>
      <c r="O69" s="307"/>
      <c r="P69" s="307" t="s">
        <v>462</v>
      </c>
      <c r="Q69" s="307"/>
      <c r="R69" s="307" t="s">
        <v>463</v>
      </c>
      <c r="S69" s="307"/>
      <c r="T69" s="307" t="s">
        <v>464</v>
      </c>
      <c r="U69" s="307"/>
      <c r="V69" s="307" t="s">
        <v>465</v>
      </c>
      <c r="W69" s="307"/>
      <c r="X69" s="122" t="s">
        <v>467</v>
      </c>
      <c r="Y69" s="307" t="s">
        <v>461</v>
      </c>
      <c r="Z69" s="307"/>
      <c r="AA69" s="307" t="s">
        <v>462</v>
      </c>
      <c r="AB69" s="307"/>
      <c r="AC69" s="307" t="s">
        <v>463</v>
      </c>
      <c r="AD69" s="307"/>
      <c r="AE69" s="307" t="s">
        <v>464</v>
      </c>
      <c r="AF69" s="307"/>
      <c r="AG69" s="307" t="s">
        <v>465</v>
      </c>
      <c r="AH69" s="307"/>
      <c r="AI69" s="122" t="s">
        <v>468</v>
      </c>
      <c r="AJ69" s="307" t="s">
        <v>461</v>
      </c>
      <c r="AK69" s="307"/>
      <c r="AL69" s="307" t="s">
        <v>462</v>
      </c>
      <c r="AM69" s="307"/>
      <c r="AN69" s="307" t="s">
        <v>463</v>
      </c>
      <c r="AO69" s="307"/>
      <c r="AP69" s="307" t="s">
        <v>464</v>
      </c>
      <c r="AQ69" s="307"/>
      <c r="AR69" s="307" t="s">
        <v>465</v>
      </c>
      <c r="AS69" s="307"/>
      <c r="AT69" s="122" t="s">
        <v>469</v>
      </c>
      <c r="AU69" s="307" t="s">
        <v>461</v>
      </c>
      <c r="AV69" s="307"/>
      <c r="AW69" s="307" t="s">
        <v>462</v>
      </c>
      <c r="AX69" s="307"/>
      <c r="AY69" s="307" t="s">
        <v>463</v>
      </c>
      <c r="AZ69" s="307"/>
      <c r="BA69" s="307" t="s">
        <v>464</v>
      </c>
      <c r="BB69" s="307"/>
      <c r="BC69" s="307" t="s">
        <v>465</v>
      </c>
      <c r="BD69" s="307"/>
    </row>
    <row r="70" spans="1:56" s="99" customFormat="1">
      <c r="A70" s="122"/>
      <c r="B70" s="124"/>
      <c r="C70" s="124" t="s">
        <v>249</v>
      </c>
      <c r="D70" s="124" t="s">
        <v>470</v>
      </c>
      <c r="E70" s="124" t="s">
        <v>249</v>
      </c>
      <c r="F70" s="124" t="s">
        <v>470</v>
      </c>
      <c r="G70" s="124" t="s">
        <v>249</v>
      </c>
      <c r="H70" s="124" t="s">
        <v>470</v>
      </c>
      <c r="I70" s="124" t="s">
        <v>249</v>
      </c>
      <c r="J70" s="124" t="s">
        <v>470</v>
      </c>
      <c r="K70" s="124" t="s">
        <v>249</v>
      </c>
      <c r="L70" s="124" t="s">
        <v>470</v>
      </c>
      <c r="M70" s="122"/>
      <c r="N70" s="122" t="s">
        <v>249</v>
      </c>
      <c r="O70" s="122" t="s">
        <v>470</v>
      </c>
      <c r="P70" s="122" t="s">
        <v>249</v>
      </c>
      <c r="Q70" s="122" t="s">
        <v>470</v>
      </c>
      <c r="R70" s="122" t="s">
        <v>249</v>
      </c>
      <c r="S70" s="122" t="s">
        <v>470</v>
      </c>
      <c r="T70" s="122" t="s">
        <v>249</v>
      </c>
      <c r="U70" s="122" t="s">
        <v>470</v>
      </c>
      <c r="V70" s="122" t="s">
        <v>249</v>
      </c>
      <c r="W70" s="122" t="s">
        <v>470</v>
      </c>
      <c r="X70" s="122"/>
      <c r="Y70" s="122" t="s">
        <v>249</v>
      </c>
      <c r="Z70" s="122" t="s">
        <v>470</v>
      </c>
      <c r="AA70" s="122" t="s">
        <v>249</v>
      </c>
      <c r="AB70" s="122" t="s">
        <v>470</v>
      </c>
      <c r="AC70" s="122" t="s">
        <v>249</v>
      </c>
      <c r="AD70" s="122" t="s">
        <v>470</v>
      </c>
      <c r="AE70" s="122" t="s">
        <v>249</v>
      </c>
      <c r="AF70" s="122" t="s">
        <v>470</v>
      </c>
      <c r="AG70" s="122" t="s">
        <v>249</v>
      </c>
      <c r="AH70" s="122" t="s">
        <v>470</v>
      </c>
      <c r="AI70" s="122"/>
      <c r="AJ70" s="122" t="s">
        <v>249</v>
      </c>
      <c r="AK70" s="122" t="s">
        <v>470</v>
      </c>
      <c r="AL70" s="122" t="s">
        <v>249</v>
      </c>
      <c r="AM70" s="122" t="s">
        <v>470</v>
      </c>
      <c r="AN70" s="122" t="s">
        <v>249</v>
      </c>
      <c r="AO70" s="122" t="s">
        <v>470</v>
      </c>
      <c r="AP70" s="122" t="s">
        <v>249</v>
      </c>
      <c r="AQ70" s="122" t="s">
        <v>470</v>
      </c>
      <c r="AR70" s="122" t="s">
        <v>249</v>
      </c>
      <c r="AS70" s="122" t="s">
        <v>470</v>
      </c>
      <c r="AT70" s="122"/>
      <c r="AU70" s="122" t="s">
        <v>249</v>
      </c>
      <c r="AV70" s="122" t="s">
        <v>470</v>
      </c>
      <c r="AW70" s="122" t="s">
        <v>249</v>
      </c>
      <c r="AX70" s="122" t="s">
        <v>470</v>
      </c>
      <c r="AY70" s="122" t="s">
        <v>249</v>
      </c>
      <c r="AZ70" s="122" t="s">
        <v>470</v>
      </c>
      <c r="BA70" s="122" t="s">
        <v>249</v>
      </c>
      <c r="BB70" s="122" t="s">
        <v>470</v>
      </c>
      <c r="BC70" s="122" t="s">
        <v>249</v>
      </c>
      <c r="BD70" s="122" t="s">
        <v>470</v>
      </c>
    </row>
    <row r="71" spans="1:56">
      <c r="A71" s="104" t="s">
        <v>265</v>
      </c>
      <c r="B71" s="125">
        <v>737</v>
      </c>
      <c r="C71" s="125">
        <v>437</v>
      </c>
      <c r="D71" s="125">
        <v>59.29</v>
      </c>
      <c r="E71" s="125">
        <v>429</v>
      </c>
      <c r="F71" s="125">
        <v>58.21</v>
      </c>
      <c r="G71" s="125">
        <v>373</v>
      </c>
      <c r="H71" s="125">
        <v>50.61</v>
      </c>
      <c r="I71" s="125">
        <v>392</v>
      </c>
      <c r="J71" s="125">
        <v>53.19</v>
      </c>
      <c r="K71" s="125">
        <v>498</v>
      </c>
      <c r="L71" s="125">
        <v>67.569999999999993</v>
      </c>
      <c r="M71" s="104">
        <v>206</v>
      </c>
      <c r="N71" s="104">
        <v>106</v>
      </c>
      <c r="O71" s="104">
        <v>51.46</v>
      </c>
      <c r="P71" s="104">
        <v>100</v>
      </c>
      <c r="Q71" s="104">
        <v>48.54</v>
      </c>
      <c r="R71" s="104">
        <v>74</v>
      </c>
      <c r="S71" s="104">
        <v>35.92</v>
      </c>
      <c r="T71" s="104">
        <v>81</v>
      </c>
      <c r="U71" s="104">
        <v>39.32</v>
      </c>
      <c r="V71" s="104">
        <v>101</v>
      </c>
      <c r="W71" s="104">
        <v>49.03</v>
      </c>
      <c r="X71" s="104">
        <v>182</v>
      </c>
      <c r="Y71" s="104">
        <v>100</v>
      </c>
      <c r="Z71" s="104">
        <v>54.95</v>
      </c>
      <c r="AA71" s="104">
        <v>91</v>
      </c>
      <c r="AB71" s="104">
        <v>50</v>
      </c>
      <c r="AC71" s="104">
        <v>86</v>
      </c>
      <c r="AD71" s="104">
        <v>47.25</v>
      </c>
      <c r="AE71" s="104">
        <v>93</v>
      </c>
      <c r="AF71" s="104">
        <v>51.1</v>
      </c>
      <c r="AG71" s="104">
        <v>136</v>
      </c>
      <c r="AH71" s="104">
        <v>74.73</v>
      </c>
      <c r="AI71" s="104">
        <v>181</v>
      </c>
      <c r="AJ71" s="104">
        <v>111</v>
      </c>
      <c r="AK71" s="104">
        <v>61.33</v>
      </c>
      <c r="AL71" s="104">
        <v>102</v>
      </c>
      <c r="AM71" s="104">
        <v>56.35</v>
      </c>
      <c r="AN71" s="104">
        <v>110</v>
      </c>
      <c r="AO71" s="104">
        <v>60.77</v>
      </c>
      <c r="AP71" s="104">
        <v>113</v>
      </c>
      <c r="AQ71" s="104">
        <v>62.43</v>
      </c>
      <c r="AR71" s="104">
        <v>137</v>
      </c>
      <c r="AS71" s="104">
        <v>75.69</v>
      </c>
      <c r="AT71" s="104">
        <v>168</v>
      </c>
      <c r="AU71" s="104">
        <v>120</v>
      </c>
      <c r="AV71" s="104">
        <v>71.430000000000007</v>
      </c>
      <c r="AW71" s="104">
        <v>136</v>
      </c>
      <c r="AX71" s="104">
        <v>80.95</v>
      </c>
      <c r="AY71" s="104">
        <v>103</v>
      </c>
      <c r="AZ71" s="104">
        <v>61.31</v>
      </c>
      <c r="BA71" s="104">
        <v>105</v>
      </c>
      <c r="BB71" s="104">
        <v>62.5</v>
      </c>
      <c r="BC71" s="104">
        <v>124</v>
      </c>
      <c r="BD71" s="104">
        <v>73.81</v>
      </c>
    </row>
    <row r="72" spans="1:56">
      <c r="A72" s="104" t="s">
        <v>266</v>
      </c>
      <c r="B72" s="125">
        <v>272</v>
      </c>
      <c r="C72" s="125">
        <v>111</v>
      </c>
      <c r="D72" s="125">
        <v>40.81</v>
      </c>
      <c r="E72" s="125">
        <v>122</v>
      </c>
      <c r="F72" s="125">
        <v>44.85</v>
      </c>
      <c r="G72" s="125">
        <v>125</v>
      </c>
      <c r="H72" s="125">
        <v>45.96</v>
      </c>
      <c r="I72" s="125">
        <v>125</v>
      </c>
      <c r="J72" s="125">
        <v>45.96</v>
      </c>
      <c r="K72" s="125">
        <v>108</v>
      </c>
      <c r="L72" s="125">
        <v>39.71</v>
      </c>
      <c r="M72" s="104">
        <v>78</v>
      </c>
      <c r="N72" s="104">
        <v>29</v>
      </c>
      <c r="O72" s="104">
        <v>37.18</v>
      </c>
      <c r="P72" s="104">
        <v>25</v>
      </c>
      <c r="Q72" s="104">
        <v>32.049999999999997</v>
      </c>
      <c r="R72" s="104">
        <v>10</v>
      </c>
      <c r="S72" s="104">
        <v>12.82</v>
      </c>
      <c r="T72" s="104">
        <v>10</v>
      </c>
      <c r="U72" s="104">
        <v>12.82</v>
      </c>
      <c r="V72" s="104">
        <v>21</v>
      </c>
      <c r="W72" s="104">
        <v>26.92</v>
      </c>
      <c r="X72" s="104">
        <v>53</v>
      </c>
      <c r="Y72" s="104">
        <v>17</v>
      </c>
      <c r="Z72" s="104">
        <v>32.08</v>
      </c>
      <c r="AA72" s="104">
        <v>15</v>
      </c>
      <c r="AB72" s="104">
        <v>28.3</v>
      </c>
      <c r="AC72" s="104">
        <v>16</v>
      </c>
      <c r="AD72" s="104">
        <v>30.19</v>
      </c>
      <c r="AE72" s="104">
        <v>17</v>
      </c>
      <c r="AF72" s="104">
        <v>32.08</v>
      </c>
      <c r="AG72" s="104">
        <v>28</v>
      </c>
      <c r="AH72" s="104">
        <v>52.83</v>
      </c>
      <c r="AI72" s="104">
        <v>66</v>
      </c>
      <c r="AJ72" s="104">
        <v>30</v>
      </c>
      <c r="AK72" s="104">
        <v>45.45</v>
      </c>
      <c r="AL72" s="104">
        <v>23</v>
      </c>
      <c r="AM72" s="104">
        <v>34.85</v>
      </c>
      <c r="AN72" s="104">
        <v>47</v>
      </c>
      <c r="AO72" s="104">
        <v>71.209999999999994</v>
      </c>
      <c r="AP72" s="104">
        <v>46</v>
      </c>
      <c r="AQ72" s="104">
        <v>69.7</v>
      </c>
      <c r="AR72" s="104">
        <v>35</v>
      </c>
      <c r="AS72" s="104">
        <v>53.03</v>
      </c>
      <c r="AT72" s="104">
        <v>75</v>
      </c>
      <c r="AU72" s="104">
        <v>35</v>
      </c>
      <c r="AV72" s="104">
        <v>46.67</v>
      </c>
      <c r="AW72" s="104">
        <v>59</v>
      </c>
      <c r="AX72" s="104">
        <v>78.67</v>
      </c>
      <c r="AY72" s="104">
        <v>52</v>
      </c>
      <c r="AZ72" s="104">
        <v>69.33</v>
      </c>
      <c r="BA72" s="104">
        <v>52</v>
      </c>
      <c r="BB72" s="104">
        <v>69.33</v>
      </c>
      <c r="BC72" s="104">
        <v>24</v>
      </c>
      <c r="BD72" s="104">
        <v>32</v>
      </c>
    </row>
    <row r="73" spans="1:56">
      <c r="A73" s="104" t="s">
        <v>267</v>
      </c>
      <c r="B73" s="125">
        <v>141</v>
      </c>
      <c r="C73" s="125">
        <v>118</v>
      </c>
      <c r="D73" s="125">
        <v>83.69</v>
      </c>
      <c r="E73" s="125">
        <v>120</v>
      </c>
      <c r="F73" s="125">
        <v>85.11</v>
      </c>
      <c r="G73" s="125">
        <v>125</v>
      </c>
      <c r="H73" s="125">
        <v>88.65</v>
      </c>
      <c r="I73" s="125">
        <v>124</v>
      </c>
      <c r="J73" s="125">
        <v>87.94</v>
      </c>
      <c r="K73" s="125">
        <v>111</v>
      </c>
      <c r="L73" s="125">
        <v>78.72</v>
      </c>
      <c r="M73" s="104">
        <v>38</v>
      </c>
      <c r="N73" s="104">
        <v>34</v>
      </c>
      <c r="O73" s="104">
        <v>89.47</v>
      </c>
      <c r="P73" s="104">
        <v>31</v>
      </c>
      <c r="Q73" s="104">
        <v>81.58</v>
      </c>
      <c r="R73" s="104">
        <v>30</v>
      </c>
      <c r="S73" s="104">
        <v>78.95</v>
      </c>
      <c r="T73" s="104">
        <v>30</v>
      </c>
      <c r="U73" s="104">
        <v>78.95</v>
      </c>
      <c r="V73" s="104">
        <v>29</v>
      </c>
      <c r="W73" s="104">
        <v>76.319999999999993</v>
      </c>
      <c r="X73" s="104">
        <v>31</v>
      </c>
      <c r="Y73" s="104">
        <v>25</v>
      </c>
      <c r="Z73" s="104">
        <v>80.650000000000006</v>
      </c>
      <c r="AA73" s="104">
        <v>23</v>
      </c>
      <c r="AB73" s="104">
        <v>74.19</v>
      </c>
      <c r="AC73" s="104">
        <v>26</v>
      </c>
      <c r="AD73" s="104">
        <v>83.87</v>
      </c>
      <c r="AE73" s="104">
        <v>26</v>
      </c>
      <c r="AF73" s="104">
        <v>83.87</v>
      </c>
      <c r="AG73" s="104">
        <v>25</v>
      </c>
      <c r="AH73" s="104">
        <v>80.650000000000006</v>
      </c>
      <c r="AI73" s="104">
        <v>40</v>
      </c>
      <c r="AJ73" s="104">
        <v>36</v>
      </c>
      <c r="AK73" s="104">
        <v>90</v>
      </c>
      <c r="AL73" s="104">
        <v>36</v>
      </c>
      <c r="AM73" s="104">
        <v>90</v>
      </c>
      <c r="AN73" s="104">
        <v>40</v>
      </c>
      <c r="AO73" s="104">
        <v>100</v>
      </c>
      <c r="AP73" s="104">
        <v>40</v>
      </c>
      <c r="AQ73" s="104">
        <v>100</v>
      </c>
      <c r="AR73" s="104">
        <v>35</v>
      </c>
      <c r="AS73" s="104">
        <v>87.5</v>
      </c>
      <c r="AT73" s="104">
        <v>32</v>
      </c>
      <c r="AU73" s="104">
        <v>23</v>
      </c>
      <c r="AV73" s="104">
        <v>71.88</v>
      </c>
      <c r="AW73" s="104">
        <v>30</v>
      </c>
      <c r="AX73" s="104">
        <v>93.75</v>
      </c>
      <c r="AY73" s="104">
        <v>29</v>
      </c>
      <c r="AZ73" s="104">
        <v>90.63</v>
      </c>
      <c r="BA73" s="104">
        <v>28</v>
      </c>
      <c r="BB73" s="104">
        <v>87.5</v>
      </c>
      <c r="BC73" s="104">
        <v>22</v>
      </c>
      <c r="BD73" s="104">
        <v>68.75</v>
      </c>
    </row>
    <row r="74" spans="1:56">
      <c r="A74" s="104" t="s">
        <v>268</v>
      </c>
      <c r="B74" s="125">
        <v>606</v>
      </c>
      <c r="C74" s="125">
        <v>372</v>
      </c>
      <c r="D74" s="125">
        <v>61.39</v>
      </c>
      <c r="E74" s="125">
        <v>454</v>
      </c>
      <c r="F74" s="125">
        <v>74.92</v>
      </c>
      <c r="G74" s="125">
        <v>513</v>
      </c>
      <c r="H74" s="125">
        <v>84.65</v>
      </c>
      <c r="I74" s="125">
        <v>515</v>
      </c>
      <c r="J74" s="125">
        <v>84.98</v>
      </c>
      <c r="K74" s="125">
        <v>526</v>
      </c>
      <c r="L74" s="125">
        <v>86.8</v>
      </c>
      <c r="M74" s="104">
        <v>147</v>
      </c>
      <c r="N74" s="104">
        <v>85</v>
      </c>
      <c r="O74" s="104">
        <v>57.82</v>
      </c>
      <c r="P74" s="104">
        <v>92</v>
      </c>
      <c r="Q74" s="104">
        <v>62.59</v>
      </c>
      <c r="R74" s="104">
        <v>95</v>
      </c>
      <c r="S74" s="104">
        <v>64.63</v>
      </c>
      <c r="T74" s="104">
        <v>97</v>
      </c>
      <c r="U74" s="104">
        <v>65.989999999999995</v>
      </c>
      <c r="V74" s="104">
        <v>101</v>
      </c>
      <c r="W74" s="104">
        <v>68.709999999999994</v>
      </c>
      <c r="X74" s="104">
        <v>143</v>
      </c>
      <c r="Y74" s="104">
        <v>96</v>
      </c>
      <c r="Z74" s="104">
        <v>67.13</v>
      </c>
      <c r="AA74" s="104">
        <v>108</v>
      </c>
      <c r="AB74" s="104">
        <v>75.52</v>
      </c>
      <c r="AC74" s="104">
        <v>110</v>
      </c>
      <c r="AD74" s="104">
        <v>76.92</v>
      </c>
      <c r="AE74" s="104">
        <v>110</v>
      </c>
      <c r="AF74" s="104">
        <v>76.92</v>
      </c>
      <c r="AG74" s="104">
        <v>119</v>
      </c>
      <c r="AH74" s="104">
        <v>83.22</v>
      </c>
      <c r="AI74" s="104">
        <v>155</v>
      </c>
      <c r="AJ74" s="104">
        <v>87</v>
      </c>
      <c r="AK74" s="104">
        <v>56.13</v>
      </c>
      <c r="AL74" s="104">
        <v>101</v>
      </c>
      <c r="AM74" s="104">
        <v>65.16</v>
      </c>
      <c r="AN74" s="104">
        <v>149</v>
      </c>
      <c r="AO74" s="104">
        <v>96.13</v>
      </c>
      <c r="AP74" s="104">
        <v>149</v>
      </c>
      <c r="AQ74" s="104">
        <v>96.13</v>
      </c>
      <c r="AR74" s="104">
        <v>152</v>
      </c>
      <c r="AS74" s="104">
        <v>98.06</v>
      </c>
      <c r="AT74" s="104">
        <v>161</v>
      </c>
      <c r="AU74" s="104">
        <v>104</v>
      </c>
      <c r="AV74" s="104">
        <v>64.599999999999994</v>
      </c>
      <c r="AW74" s="104">
        <v>153</v>
      </c>
      <c r="AX74" s="104">
        <v>95.03</v>
      </c>
      <c r="AY74" s="104">
        <v>159</v>
      </c>
      <c r="AZ74" s="104">
        <v>98.76</v>
      </c>
      <c r="BA74" s="104">
        <v>159</v>
      </c>
      <c r="BB74" s="104">
        <v>98.76</v>
      </c>
      <c r="BC74" s="104">
        <v>154</v>
      </c>
      <c r="BD74" s="104">
        <v>95.65</v>
      </c>
    </row>
    <row r="75" spans="1:56">
      <c r="A75" s="104" t="s">
        <v>269</v>
      </c>
      <c r="B75" s="125">
        <v>620</v>
      </c>
      <c r="C75" s="125">
        <v>39</v>
      </c>
      <c r="D75" s="125">
        <v>6.29</v>
      </c>
      <c r="E75" s="125">
        <v>169</v>
      </c>
      <c r="F75" s="125">
        <v>27.26</v>
      </c>
      <c r="G75" s="125">
        <v>247</v>
      </c>
      <c r="H75" s="125">
        <v>39.840000000000003</v>
      </c>
      <c r="I75" s="125">
        <v>224</v>
      </c>
      <c r="J75" s="125">
        <v>36.130000000000003</v>
      </c>
      <c r="K75" s="125">
        <v>418</v>
      </c>
      <c r="L75" s="125">
        <v>67.42</v>
      </c>
      <c r="M75" s="104">
        <v>172</v>
      </c>
      <c r="N75" s="104">
        <v>9</v>
      </c>
      <c r="O75" s="104">
        <v>5.23</v>
      </c>
      <c r="P75" s="104">
        <v>6</v>
      </c>
      <c r="Q75" s="104">
        <v>3.49</v>
      </c>
      <c r="R75" s="104">
        <v>11</v>
      </c>
      <c r="S75" s="104">
        <v>6.4</v>
      </c>
      <c r="T75" s="104">
        <v>11</v>
      </c>
      <c r="U75" s="104">
        <v>6.4</v>
      </c>
      <c r="V75" s="104">
        <v>44</v>
      </c>
      <c r="W75" s="104">
        <v>25.58</v>
      </c>
      <c r="X75" s="104">
        <v>157</v>
      </c>
      <c r="Y75" s="104">
        <v>8</v>
      </c>
      <c r="Z75" s="104">
        <v>5.0999999999999996</v>
      </c>
      <c r="AA75" s="104">
        <v>14</v>
      </c>
      <c r="AB75" s="104">
        <v>8.92</v>
      </c>
      <c r="AC75" s="104">
        <v>44</v>
      </c>
      <c r="AD75" s="104">
        <v>28.03</v>
      </c>
      <c r="AE75" s="104">
        <v>44</v>
      </c>
      <c r="AF75" s="104">
        <v>28.03</v>
      </c>
      <c r="AG75" s="104">
        <v>130</v>
      </c>
      <c r="AH75" s="104">
        <v>82.8</v>
      </c>
      <c r="AI75" s="104">
        <v>136</v>
      </c>
      <c r="AJ75" s="104">
        <v>9</v>
      </c>
      <c r="AK75" s="104">
        <v>6.62</v>
      </c>
      <c r="AL75" s="104">
        <v>30</v>
      </c>
      <c r="AM75" s="104">
        <v>22.06</v>
      </c>
      <c r="AN75" s="104">
        <v>95</v>
      </c>
      <c r="AO75" s="104">
        <v>69.849999999999994</v>
      </c>
      <c r="AP75" s="104">
        <v>78</v>
      </c>
      <c r="AQ75" s="104">
        <v>57.35</v>
      </c>
      <c r="AR75" s="104">
        <v>113</v>
      </c>
      <c r="AS75" s="104">
        <v>83.09</v>
      </c>
      <c r="AT75" s="104">
        <v>155</v>
      </c>
      <c r="AU75" s="104">
        <v>13</v>
      </c>
      <c r="AV75" s="104">
        <v>8.39</v>
      </c>
      <c r="AW75" s="104">
        <v>119</v>
      </c>
      <c r="AX75" s="104">
        <v>76.77</v>
      </c>
      <c r="AY75" s="104">
        <v>97</v>
      </c>
      <c r="AZ75" s="104">
        <v>62.58</v>
      </c>
      <c r="BA75" s="104">
        <v>91</v>
      </c>
      <c r="BB75" s="104">
        <v>58.71</v>
      </c>
      <c r="BC75" s="104">
        <v>131</v>
      </c>
      <c r="BD75" s="104">
        <v>84.52</v>
      </c>
    </row>
    <row r="76" spans="1:56">
      <c r="A76" s="104" t="s">
        <v>270</v>
      </c>
      <c r="B76" s="125">
        <v>433</v>
      </c>
      <c r="C76" s="125">
        <v>423</v>
      </c>
      <c r="D76" s="125">
        <v>97.69</v>
      </c>
      <c r="E76" s="125">
        <v>416</v>
      </c>
      <c r="F76" s="125">
        <v>96.07</v>
      </c>
      <c r="G76" s="125">
        <v>375</v>
      </c>
      <c r="H76" s="125">
        <v>86.61</v>
      </c>
      <c r="I76" s="125">
        <v>375</v>
      </c>
      <c r="J76" s="125">
        <v>86.61</v>
      </c>
      <c r="K76" s="125">
        <v>381</v>
      </c>
      <c r="L76" s="125">
        <v>87.99</v>
      </c>
      <c r="M76" s="104">
        <v>131</v>
      </c>
      <c r="N76" s="104">
        <v>129</v>
      </c>
      <c r="O76" s="104">
        <v>98.47</v>
      </c>
      <c r="P76" s="104">
        <v>124</v>
      </c>
      <c r="Q76" s="104">
        <v>94.66</v>
      </c>
      <c r="R76" s="104">
        <v>111</v>
      </c>
      <c r="S76" s="104">
        <v>84.73</v>
      </c>
      <c r="T76" s="104">
        <v>109</v>
      </c>
      <c r="U76" s="104">
        <v>83.21</v>
      </c>
      <c r="V76" s="104">
        <v>114</v>
      </c>
      <c r="W76" s="104">
        <v>87.02</v>
      </c>
      <c r="X76" s="104">
        <v>109</v>
      </c>
      <c r="Y76" s="104">
        <v>106</v>
      </c>
      <c r="Z76" s="104">
        <v>97.25</v>
      </c>
      <c r="AA76" s="104">
        <v>104</v>
      </c>
      <c r="AB76" s="104">
        <v>95.41</v>
      </c>
      <c r="AC76" s="104">
        <v>93</v>
      </c>
      <c r="AD76" s="104">
        <v>85.32</v>
      </c>
      <c r="AE76" s="104">
        <v>92</v>
      </c>
      <c r="AF76" s="104">
        <v>84.4</v>
      </c>
      <c r="AG76" s="104">
        <v>99</v>
      </c>
      <c r="AH76" s="104">
        <v>90.83</v>
      </c>
      <c r="AI76" s="104">
        <v>89</v>
      </c>
      <c r="AJ76" s="104">
        <v>85</v>
      </c>
      <c r="AK76" s="104">
        <v>95.51</v>
      </c>
      <c r="AL76" s="104">
        <v>85</v>
      </c>
      <c r="AM76" s="104">
        <v>95.51</v>
      </c>
      <c r="AN76" s="104">
        <v>81</v>
      </c>
      <c r="AO76" s="104">
        <v>91.01</v>
      </c>
      <c r="AP76" s="104">
        <v>82</v>
      </c>
      <c r="AQ76" s="104">
        <v>92.13</v>
      </c>
      <c r="AR76" s="104">
        <v>82</v>
      </c>
      <c r="AS76" s="104">
        <v>92.13</v>
      </c>
      <c r="AT76" s="104">
        <v>104</v>
      </c>
      <c r="AU76" s="104">
        <v>103</v>
      </c>
      <c r="AV76" s="104">
        <v>99.04</v>
      </c>
      <c r="AW76" s="104">
        <v>103</v>
      </c>
      <c r="AX76" s="104">
        <v>99.04</v>
      </c>
      <c r="AY76" s="104">
        <v>90</v>
      </c>
      <c r="AZ76" s="104">
        <v>86.54</v>
      </c>
      <c r="BA76" s="104">
        <v>92</v>
      </c>
      <c r="BB76" s="104">
        <v>88.46</v>
      </c>
      <c r="BC76" s="104">
        <v>86</v>
      </c>
      <c r="BD76" s="104">
        <v>82.69</v>
      </c>
    </row>
    <row r="77" spans="1:56">
      <c r="A77" s="104" t="s">
        <v>271</v>
      </c>
      <c r="B77" s="125">
        <v>370</v>
      </c>
      <c r="C77" s="125">
        <v>183</v>
      </c>
      <c r="D77" s="125">
        <v>49.46</v>
      </c>
      <c r="E77" s="125">
        <v>233</v>
      </c>
      <c r="F77" s="125">
        <v>62.97</v>
      </c>
      <c r="G77" s="125">
        <v>238</v>
      </c>
      <c r="H77" s="125">
        <v>64.319999999999993</v>
      </c>
      <c r="I77" s="125">
        <v>236</v>
      </c>
      <c r="J77" s="125">
        <v>63.78</v>
      </c>
      <c r="K77" s="125">
        <v>281</v>
      </c>
      <c r="L77" s="125">
        <v>75.95</v>
      </c>
      <c r="M77" s="104">
        <v>111</v>
      </c>
      <c r="N77" s="104">
        <v>45</v>
      </c>
      <c r="O77" s="104">
        <v>40.54</v>
      </c>
      <c r="P77" s="104">
        <v>58</v>
      </c>
      <c r="Q77" s="104">
        <v>52.25</v>
      </c>
      <c r="R77" s="104">
        <v>48</v>
      </c>
      <c r="S77" s="104">
        <v>43.24</v>
      </c>
      <c r="T77" s="104">
        <v>48</v>
      </c>
      <c r="U77" s="104">
        <v>43.24</v>
      </c>
      <c r="V77" s="104">
        <v>63</v>
      </c>
      <c r="W77" s="104">
        <v>56.76</v>
      </c>
      <c r="X77" s="104">
        <v>82</v>
      </c>
      <c r="Y77" s="104">
        <v>37</v>
      </c>
      <c r="Z77" s="104">
        <v>45.12</v>
      </c>
      <c r="AA77" s="104">
        <v>46</v>
      </c>
      <c r="AB77" s="104">
        <v>56.1</v>
      </c>
      <c r="AC77" s="104">
        <v>46</v>
      </c>
      <c r="AD77" s="104">
        <v>56.1</v>
      </c>
      <c r="AE77" s="104">
        <v>46</v>
      </c>
      <c r="AF77" s="104">
        <v>56.1</v>
      </c>
      <c r="AG77" s="104">
        <v>71</v>
      </c>
      <c r="AH77" s="104">
        <v>86.59</v>
      </c>
      <c r="AI77" s="104">
        <v>78</v>
      </c>
      <c r="AJ77" s="104">
        <v>43</v>
      </c>
      <c r="AK77" s="104">
        <v>55.13</v>
      </c>
      <c r="AL77" s="104">
        <v>45</v>
      </c>
      <c r="AM77" s="104">
        <v>57.69</v>
      </c>
      <c r="AN77" s="104">
        <v>69</v>
      </c>
      <c r="AO77" s="104">
        <v>88.46</v>
      </c>
      <c r="AP77" s="104">
        <v>66</v>
      </c>
      <c r="AQ77" s="104">
        <v>84.62</v>
      </c>
      <c r="AR77" s="104">
        <v>72</v>
      </c>
      <c r="AS77" s="104">
        <v>92.31</v>
      </c>
      <c r="AT77" s="104">
        <v>99</v>
      </c>
      <c r="AU77" s="104">
        <v>58</v>
      </c>
      <c r="AV77" s="104">
        <v>58.59</v>
      </c>
      <c r="AW77" s="104">
        <v>84</v>
      </c>
      <c r="AX77" s="104">
        <v>84.85</v>
      </c>
      <c r="AY77" s="104">
        <v>75</v>
      </c>
      <c r="AZ77" s="104">
        <v>75.760000000000005</v>
      </c>
      <c r="BA77" s="104">
        <v>76</v>
      </c>
      <c r="BB77" s="104">
        <v>76.77</v>
      </c>
      <c r="BC77" s="104">
        <v>75</v>
      </c>
      <c r="BD77" s="104">
        <v>75.760000000000005</v>
      </c>
    </row>
    <row r="78" spans="1:56">
      <c r="A78" s="104" t="s">
        <v>272</v>
      </c>
      <c r="B78" s="125">
        <v>336</v>
      </c>
      <c r="C78" s="125">
        <v>234</v>
      </c>
      <c r="D78" s="125">
        <v>69.64</v>
      </c>
      <c r="E78" s="125">
        <v>194</v>
      </c>
      <c r="F78" s="125">
        <v>57.74</v>
      </c>
      <c r="G78" s="125">
        <v>146</v>
      </c>
      <c r="H78" s="125">
        <v>43.45</v>
      </c>
      <c r="I78" s="125">
        <v>181</v>
      </c>
      <c r="J78" s="125">
        <v>53.87</v>
      </c>
      <c r="K78" s="125">
        <v>218</v>
      </c>
      <c r="L78" s="125">
        <v>64.88</v>
      </c>
      <c r="M78" s="104">
        <v>88</v>
      </c>
      <c r="N78" s="104">
        <v>48</v>
      </c>
      <c r="O78" s="104">
        <v>54.55</v>
      </c>
      <c r="P78" s="104">
        <v>42</v>
      </c>
      <c r="Q78" s="104">
        <v>47.73</v>
      </c>
      <c r="R78" s="104">
        <v>23</v>
      </c>
      <c r="S78" s="104">
        <v>26.14</v>
      </c>
      <c r="T78" s="104">
        <v>25</v>
      </c>
      <c r="U78" s="104">
        <v>28.41</v>
      </c>
      <c r="V78" s="104">
        <v>44</v>
      </c>
      <c r="W78" s="104">
        <v>50</v>
      </c>
      <c r="X78" s="104">
        <v>78</v>
      </c>
      <c r="Y78" s="104">
        <v>53</v>
      </c>
      <c r="Z78" s="104">
        <v>67.95</v>
      </c>
      <c r="AA78" s="104">
        <v>40</v>
      </c>
      <c r="AB78" s="104">
        <v>51.28</v>
      </c>
      <c r="AC78" s="104">
        <v>30</v>
      </c>
      <c r="AD78" s="104">
        <v>38.46</v>
      </c>
      <c r="AE78" s="104">
        <v>37</v>
      </c>
      <c r="AF78" s="104">
        <v>47.44</v>
      </c>
      <c r="AG78" s="104">
        <v>54</v>
      </c>
      <c r="AH78" s="104">
        <v>69.23</v>
      </c>
      <c r="AI78" s="104">
        <v>93</v>
      </c>
      <c r="AJ78" s="104">
        <v>71</v>
      </c>
      <c r="AK78" s="104">
        <v>76.34</v>
      </c>
      <c r="AL78" s="104">
        <v>57</v>
      </c>
      <c r="AM78" s="104">
        <v>61.29</v>
      </c>
      <c r="AN78" s="104">
        <v>55</v>
      </c>
      <c r="AO78" s="104">
        <v>59.14</v>
      </c>
      <c r="AP78" s="104">
        <v>69</v>
      </c>
      <c r="AQ78" s="104">
        <v>74.19</v>
      </c>
      <c r="AR78" s="104">
        <v>69</v>
      </c>
      <c r="AS78" s="104">
        <v>74.19</v>
      </c>
      <c r="AT78" s="104">
        <v>77</v>
      </c>
      <c r="AU78" s="104">
        <v>62</v>
      </c>
      <c r="AV78" s="104">
        <v>80.52</v>
      </c>
      <c r="AW78" s="104">
        <v>55</v>
      </c>
      <c r="AX78" s="104">
        <v>71.430000000000007</v>
      </c>
      <c r="AY78" s="104">
        <v>38</v>
      </c>
      <c r="AZ78" s="104">
        <v>49.35</v>
      </c>
      <c r="BA78" s="104">
        <v>50</v>
      </c>
      <c r="BB78" s="104">
        <v>64.94</v>
      </c>
      <c r="BC78" s="104">
        <v>51</v>
      </c>
      <c r="BD78" s="104">
        <v>66.23</v>
      </c>
    </row>
    <row r="79" spans="1:56">
      <c r="A79" s="104" t="s">
        <v>329</v>
      </c>
      <c r="B79" s="126">
        <v>3515</v>
      </c>
      <c r="C79" s="126">
        <v>1917</v>
      </c>
      <c r="D79" s="125">
        <v>54.54</v>
      </c>
      <c r="E79" s="126">
        <v>2137</v>
      </c>
      <c r="F79" s="125">
        <v>60.8</v>
      </c>
      <c r="G79" s="126">
        <v>2142</v>
      </c>
      <c r="H79" s="125">
        <v>60.94</v>
      </c>
      <c r="I79" s="126">
        <v>2172</v>
      </c>
      <c r="J79" s="125">
        <v>61.79</v>
      </c>
      <c r="K79" s="126">
        <v>2541</v>
      </c>
      <c r="L79" s="125">
        <v>72.290000000000006</v>
      </c>
      <c r="M79" s="104">
        <v>971</v>
      </c>
      <c r="N79" s="104">
        <v>485</v>
      </c>
      <c r="O79" s="104">
        <v>49.95</v>
      </c>
      <c r="P79" s="104">
        <v>478</v>
      </c>
      <c r="Q79" s="104">
        <v>49.23</v>
      </c>
      <c r="R79" s="104">
        <v>402</v>
      </c>
      <c r="S79" s="104">
        <v>41.4</v>
      </c>
      <c r="T79" s="104">
        <v>411</v>
      </c>
      <c r="U79" s="104">
        <v>42.33</v>
      </c>
      <c r="V79" s="104">
        <v>517</v>
      </c>
      <c r="W79" s="104">
        <v>53.24</v>
      </c>
      <c r="X79" s="104">
        <v>835</v>
      </c>
      <c r="Y79" s="104">
        <v>442</v>
      </c>
      <c r="Z79" s="104">
        <v>52.93</v>
      </c>
      <c r="AA79" s="104">
        <v>441</v>
      </c>
      <c r="AB79" s="104">
        <v>52.81</v>
      </c>
      <c r="AC79" s="104">
        <v>451</v>
      </c>
      <c r="AD79" s="104">
        <v>54.01</v>
      </c>
      <c r="AE79" s="104">
        <v>465</v>
      </c>
      <c r="AF79" s="104">
        <v>55.69</v>
      </c>
      <c r="AG79" s="104">
        <v>662</v>
      </c>
      <c r="AH79" s="104">
        <v>79.28</v>
      </c>
      <c r="AI79" s="104">
        <v>838</v>
      </c>
      <c r="AJ79" s="104">
        <v>472</v>
      </c>
      <c r="AK79" s="104">
        <v>56.32</v>
      </c>
      <c r="AL79" s="104">
        <v>479</v>
      </c>
      <c r="AM79" s="104">
        <v>57.16</v>
      </c>
      <c r="AN79" s="104">
        <v>646</v>
      </c>
      <c r="AO79" s="104">
        <v>77.09</v>
      </c>
      <c r="AP79" s="104">
        <v>643</v>
      </c>
      <c r="AQ79" s="104">
        <v>76.73</v>
      </c>
      <c r="AR79" s="104">
        <v>695</v>
      </c>
      <c r="AS79" s="104">
        <v>82.94</v>
      </c>
      <c r="AT79" s="104">
        <v>871</v>
      </c>
      <c r="AU79" s="104">
        <v>518</v>
      </c>
      <c r="AV79" s="104">
        <v>59.47</v>
      </c>
      <c r="AW79" s="104">
        <v>739</v>
      </c>
      <c r="AX79" s="104">
        <v>84.85</v>
      </c>
      <c r="AY79" s="104">
        <v>643</v>
      </c>
      <c r="AZ79" s="104">
        <v>73.819999999999993</v>
      </c>
      <c r="BA79" s="104">
        <v>653</v>
      </c>
      <c r="BB79" s="104">
        <v>74.97</v>
      </c>
      <c r="BC79" s="104">
        <v>667</v>
      </c>
      <c r="BD79" s="104">
        <v>76.58</v>
      </c>
    </row>
    <row r="81" spans="1:56">
      <c r="A81" s="87" t="s">
        <v>478</v>
      </c>
    </row>
    <row r="82" spans="1:56">
      <c r="A82" s="87" t="s">
        <v>474</v>
      </c>
    </row>
    <row r="83" spans="1:56">
      <c r="A83" s="87" t="s">
        <v>475</v>
      </c>
    </row>
    <row r="84" spans="1:56">
      <c r="A84" s="87" t="s">
        <v>479</v>
      </c>
    </row>
    <row r="85" spans="1:56">
      <c r="A85" s="87" t="s">
        <v>278</v>
      </c>
    </row>
    <row r="88" spans="1:56">
      <c r="A88" s="87" t="s">
        <v>481</v>
      </c>
    </row>
    <row r="90" spans="1:56">
      <c r="A90" s="87" t="s">
        <v>454</v>
      </c>
    </row>
    <row r="91" spans="1:56">
      <c r="A91" s="87" t="s">
        <v>455</v>
      </c>
    </row>
    <row r="92" spans="1:56">
      <c r="A92" s="87" t="s">
        <v>350</v>
      </c>
    </row>
    <row r="93" spans="1:56">
      <c r="A93" s="122" t="s">
        <v>247</v>
      </c>
      <c r="B93" s="308" t="s">
        <v>442</v>
      </c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7" t="s">
        <v>456</v>
      </c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 t="s">
        <v>457</v>
      </c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 t="s">
        <v>458</v>
      </c>
      <c r="AJ93" s="307"/>
      <c r="AK93" s="307"/>
      <c r="AL93" s="307"/>
      <c r="AM93" s="307"/>
      <c r="AN93" s="307"/>
      <c r="AO93" s="307"/>
      <c r="AP93" s="307"/>
      <c r="AQ93" s="307"/>
      <c r="AR93" s="307"/>
      <c r="AS93" s="307"/>
      <c r="AT93" s="104" t="s">
        <v>459</v>
      </c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</row>
    <row r="94" spans="1:56">
      <c r="A94" s="104"/>
      <c r="B94" s="124" t="s">
        <v>460</v>
      </c>
      <c r="C94" s="308" t="s">
        <v>461</v>
      </c>
      <c r="D94" s="308"/>
      <c r="E94" s="308" t="s">
        <v>462</v>
      </c>
      <c r="F94" s="308"/>
      <c r="G94" s="308" t="s">
        <v>463</v>
      </c>
      <c r="H94" s="308"/>
      <c r="I94" s="308" t="s">
        <v>464</v>
      </c>
      <c r="J94" s="308"/>
      <c r="K94" s="308" t="s">
        <v>465</v>
      </c>
      <c r="L94" s="308"/>
      <c r="M94" s="104" t="s">
        <v>466</v>
      </c>
      <c r="N94" s="307" t="s">
        <v>461</v>
      </c>
      <c r="O94" s="307"/>
      <c r="P94" s="307" t="s">
        <v>462</v>
      </c>
      <c r="Q94" s="307"/>
      <c r="R94" s="307" t="s">
        <v>463</v>
      </c>
      <c r="S94" s="307"/>
      <c r="T94" s="307" t="s">
        <v>464</v>
      </c>
      <c r="U94" s="307"/>
      <c r="V94" s="307" t="s">
        <v>465</v>
      </c>
      <c r="W94" s="307"/>
      <c r="X94" s="104" t="s">
        <v>467</v>
      </c>
      <c r="Y94" s="307" t="s">
        <v>461</v>
      </c>
      <c r="Z94" s="307"/>
      <c r="AA94" s="307" t="s">
        <v>462</v>
      </c>
      <c r="AB94" s="307"/>
      <c r="AC94" s="307" t="s">
        <v>463</v>
      </c>
      <c r="AD94" s="307"/>
      <c r="AE94" s="307" t="s">
        <v>464</v>
      </c>
      <c r="AF94" s="307"/>
      <c r="AG94" s="307" t="s">
        <v>465</v>
      </c>
      <c r="AH94" s="307"/>
      <c r="AI94" s="104" t="s">
        <v>468</v>
      </c>
      <c r="AJ94" s="307" t="s">
        <v>461</v>
      </c>
      <c r="AK94" s="307"/>
      <c r="AL94" s="307" t="s">
        <v>462</v>
      </c>
      <c r="AM94" s="307"/>
      <c r="AN94" s="307" t="s">
        <v>463</v>
      </c>
      <c r="AO94" s="307"/>
      <c r="AP94" s="307" t="s">
        <v>464</v>
      </c>
      <c r="AQ94" s="307"/>
      <c r="AR94" s="307" t="s">
        <v>465</v>
      </c>
      <c r="AS94" s="307"/>
      <c r="AT94" s="104" t="s">
        <v>469</v>
      </c>
      <c r="AU94" s="307" t="s">
        <v>461</v>
      </c>
      <c r="AV94" s="307"/>
      <c r="AW94" s="307" t="s">
        <v>462</v>
      </c>
      <c r="AX94" s="307"/>
      <c r="AY94" s="307" t="s">
        <v>463</v>
      </c>
      <c r="AZ94" s="307"/>
      <c r="BA94" s="307" t="s">
        <v>464</v>
      </c>
      <c r="BB94" s="307"/>
      <c r="BC94" s="307" t="s">
        <v>465</v>
      </c>
      <c r="BD94" s="307"/>
    </row>
    <row r="95" spans="1:56">
      <c r="A95" s="104"/>
      <c r="B95" s="125"/>
      <c r="C95" s="125" t="s">
        <v>249</v>
      </c>
      <c r="D95" s="125" t="s">
        <v>470</v>
      </c>
      <c r="E95" s="125" t="s">
        <v>249</v>
      </c>
      <c r="F95" s="125" t="s">
        <v>470</v>
      </c>
      <c r="G95" s="125" t="s">
        <v>249</v>
      </c>
      <c r="H95" s="125" t="s">
        <v>470</v>
      </c>
      <c r="I95" s="125" t="s">
        <v>249</v>
      </c>
      <c r="J95" s="125" t="s">
        <v>470</v>
      </c>
      <c r="K95" s="125" t="s">
        <v>249</v>
      </c>
      <c r="L95" s="125" t="s">
        <v>470</v>
      </c>
      <c r="M95" s="104"/>
      <c r="N95" s="104" t="s">
        <v>249</v>
      </c>
      <c r="O95" s="104" t="s">
        <v>470</v>
      </c>
      <c r="P95" s="104" t="s">
        <v>249</v>
      </c>
      <c r="Q95" s="104" t="s">
        <v>470</v>
      </c>
      <c r="R95" s="104" t="s">
        <v>249</v>
      </c>
      <c r="S95" s="104" t="s">
        <v>470</v>
      </c>
      <c r="T95" s="104" t="s">
        <v>249</v>
      </c>
      <c r="U95" s="104" t="s">
        <v>470</v>
      </c>
      <c r="V95" s="104" t="s">
        <v>249</v>
      </c>
      <c r="W95" s="104" t="s">
        <v>470</v>
      </c>
      <c r="X95" s="104"/>
      <c r="Y95" s="104" t="s">
        <v>249</v>
      </c>
      <c r="Z95" s="104" t="s">
        <v>470</v>
      </c>
      <c r="AA95" s="104" t="s">
        <v>249</v>
      </c>
      <c r="AB95" s="104" t="s">
        <v>470</v>
      </c>
      <c r="AC95" s="104" t="s">
        <v>249</v>
      </c>
      <c r="AD95" s="104" t="s">
        <v>470</v>
      </c>
      <c r="AE95" s="104" t="s">
        <v>249</v>
      </c>
      <c r="AF95" s="104" t="s">
        <v>470</v>
      </c>
      <c r="AG95" s="104" t="s">
        <v>249</v>
      </c>
      <c r="AH95" s="104" t="s">
        <v>470</v>
      </c>
      <c r="AI95" s="104"/>
      <c r="AJ95" s="104" t="s">
        <v>249</v>
      </c>
      <c r="AK95" s="104" t="s">
        <v>470</v>
      </c>
      <c r="AL95" s="104" t="s">
        <v>249</v>
      </c>
      <c r="AM95" s="104" t="s">
        <v>470</v>
      </c>
      <c r="AN95" s="104" t="s">
        <v>249</v>
      </c>
      <c r="AO95" s="104" t="s">
        <v>470</v>
      </c>
      <c r="AP95" s="104" t="s">
        <v>249</v>
      </c>
      <c r="AQ95" s="104" t="s">
        <v>470</v>
      </c>
      <c r="AR95" s="104" t="s">
        <v>249</v>
      </c>
      <c r="AS95" s="104" t="s">
        <v>470</v>
      </c>
      <c r="AT95" s="104"/>
      <c r="AU95" s="104" t="s">
        <v>249</v>
      </c>
      <c r="AV95" s="104" t="s">
        <v>470</v>
      </c>
      <c r="AW95" s="104" t="s">
        <v>249</v>
      </c>
      <c r="AX95" s="104" t="s">
        <v>470</v>
      </c>
      <c r="AY95" s="104" t="s">
        <v>249</v>
      </c>
      <c r="AZ95" s="104" t="s">
        <v>470</v>
      </c>
      <c r="BA95" s="104" t="s">
        <v>249</v>
      </c>
      <c r="BB95" s="104" t="s">
        <v>470</v>
      </c>
      <c r="BC95" s="104" t="s">
        <v>249</v>
      </c>
      <c r="BD95" s="104" t="s">
        <v>470</v>
      </c>
    </row>
    <row r="96" spans="1:56">
      <c r="A96" s="104" t="s">
        <v>265</v>
      </c>
      <c r="B96" s="125">
        <v>811</v>
      </c>
      <c r="C96" s="125">
        <v>730</v>
      </c>
      <c r="D96" s="125">
        <v>90.01</v>
      </c>
      <c r="E96" s="125">
        <v>708</v>
      </c>
      <c r="F96" s="125">
        <v>87.3</v>
      </c>
      <c r="G96" s="125">
        <v>699</v>
      </c>
      <c r="H96" s="125">
        <v>86.19</v>
      </c>
      <c r="I96" s="125">
        <v>690</v>
      </c>
      <c r="J96" s="125">
        <v>85.08</v>
      </c>
      <c r="K96" s="125">
        <v>715</v>
      </c>
      <c r="L96" s="125">
        <v>88.16</v>
      </c>
      <c r="M96" s="104">
        <v>221</v>
      </c>
      <c r="N96" s="104">
        <v>196</v>
      </c>
      <c r="O96" s="104">
        <v>88.69</v>
      </c>
      <c r="P96" s="104">
        <v>184</v>
      </c>
      <c r="Q96" s="104">
        <v>83.26</v>
      </c>
      <c r="R96" s="104">
        <v>181</v>
      </c>
      <c r="S96" s="104">
        <v>81.900000000000006</v>
      </c>
      <c r="T96" s="104">
        <v>179</v>
      </c>
      <c r="U96" s="104">
        <v>81</v>
      </c>
      <c r="V96" s="104">
        <v>195</v>
      </c>
      <c r="W96" s="104">
        <v>88.24</v>
      </c>
      <c r="X96" s="104">
        <v>188</v>
      </c>
      <c r="Y96" s="104">
        <v>175</v>
      </c>
      <c r="Z96" s="104">
        <v>93.09</v>
      </c>
      <c r="AA96" s="104">
        <v>164</v>
      </c>
      <c r="AB96" s="104">
        <v>87.23</v>
      </c>
      <c r="AC96" s="104">
        <v>159</v>
      </c>
      <c r="AD96" s="104">
        <v>84.57</v>
      </c>
      <c r="AE96" s="104">
        <v>161</v>
      </c>
      <c r="AF96" s="104">
        <v>85.64</v>
      </c>
      <c r="AG96" s="104">
        <v>165</v>
      </c>
      <c r="AH96" s="104">
        <v>87.77</v>
      </c>
      <c r="AI96" s="104">
        <v>188</v>
      </c>
      <c r="AJ96" s="104">
        <v>165</v>
      </c>
      <c r="AK96" s="104">
        <v>87.77</v>
      </c>
      <c r="AL96" s="104">
        <v>160</v>
      </c>
      <c r="AM96" s="104">
        <v>85.11</v>
      </c>
      <c r="AN96" s="104">
        <v>162</v>
      </c>
      <c r="AO96" s="104">
        <v>86.17</v>
      </c>
      <c r="AP96" s="104">
        <v>161</v>
      </c>
      <c r="AQ96" s="104">
        <v>85.64</v>
      </c>
      <c r="AR96" s="104">
        <v>165</v>
      </c>
      <c r="AS96" s="104">
        <v>87.77</v>
      </c>
      <c r="AT96" s="104">
        <v>214</v>
      </c>
      <c r="AU96" s="104">
        <v>194</v>
      </c>
      <c r="AV96" s="104">
        <v>90.65</v>
      </c>
      <c r="AW96" s="104">
        <v>200</v>
      </c>
      <c r="AX96" s="104">
        <v>93.46</v>
      </c>
      <c r="AY96" s="104">
        <v>197</v>
      </c>
      <c r="AZ96" s="104">
        <v>92.06</v>
      </c>
      <c r="BA96" s="104">
        <v>189</v>
      </c>
      <c r="BB96" s="104">
        <v>88.32</v>
      </c>
      <c r="BC96" s="104">
        <v>190</v>
      </c>
      <c r="BD96" s="104">
        <v>88.79</v>
      </c>
    </row>
    <row r="97" spans="1:56">
      <c r="A97" s="104" t="s">
        <v>266</v>
      </c>
      <c r="B97" s="125">
        <v>268</v>
      </c>
      <c r="C97" s="125">
        <v>256</v>
      </c>
      <c r="D97" s="125">
        <v>95.52</v>
      </c>
      <c r="E97" s="125">
        <v>256</v>
      </c>
      <c r="F97" s="125">
        <v>95.52</v>
      </c>
      <c r="G97" s="125">
        <v>219</v>
      </c>
      <c r="H97" s="125">
        <v>81.72</v>
      </c>
      <c r="I97" s="125">
        <v>220</v>
      </c>
      <c r="J97" s="125">
        <v>82.09</v>
      </c>
      <c r="K97" s="125">
        <v>206</v>
      </c>
      <c r="L97" s="125">
        <v>76.87</v>
      </c>
      <c r="M97" s="104">
        <v>67</v>
      </c>
      <c r="N97" s="104">
        <v>64</v>
      </c>
      <c r="O97" s="104">
        <v>95.52</v>
      </c>
      <c r="P97" s="104">
        <v>65</v>
      </c>
      <c r="Q97" s="104">
        <v>97.01</v>
      </c>
      <c r="R97" s="104">
        <v>51</v>
      </c>
      <c r="S97" s="104">
        <v>76.12</v>
      </c>
      <c r="T97" s="104">
        <v>51</v>
      </c>
      <c r="U97" s="104">
        <v>76.12</v>
      </c>
      <c r="V97" s="104">
        <v>46</v>
      </c>
      <c r="W97" s="104">
        <v>68.66</v>
      </c>
      <c r="X97" s="104">
        <v>60</v>
      </c>
      <c r="Y97" s="104">
        <v>57</v>
      </c>
      <c r="Z97" s="104">
        <v>95</v>
      </c>
      <c r="AA97" s="104">
        <v>57</v>
      </c>
      <c r="AB97" s="104">
        <v>95</v>
      </c>
      <c r="AC97" s="104">
        <v>48</v>
      </c>
      <c r="AD97" s="104">
        <v>80</v>
      </c>
      <c r="AE97" s="104">
        <v>49</v>
      </c>
      <c r="AF97" s="104">
        <v>81.67</v>
      </c>
      <c r="AG97" s="104">
        <v>48</v>
      </c>
      <c r="AH97" s="104">
        <v>80</v>
      </c>
      <c r="AI97" s="104">
        <v>73</v>
      </c>
      <c r="AJ97" s="104">
        <v>70</v>
      </c>
      <c r="AK97" s="104">
        <v>95.89</v>
      </c>
      <c r="AL97" s="104">
        <v>70</v>
      </c>
      <c r="AM97" s="104">
        <v>95.89</v>
      </c>
      <c r="AN97" s="104">
        <v>65</v>
      </c>
      <c r="AO97" s="104">
        <v>89.04</v>
      </c>
      <c r="AP97" s="104">
        <v>66</v>
      </c>
      <c r="AQ97" s="104">
        <v>90.41</v>
      </c>
      <c r="AR97" s="104">
        <v>63</v>
      </c>
      <c r="AS97" s="104">
        <v>86.3</v>
      </c>
      <c r="AT97" s="104">
        <v>68</v>
      </c>
      <c r="AU97" s="104">
        <v>65</v>
      </c>
      <c r="AV97" s="104">
        <v>95.59</v>
      </c>
      <c r="AW97" s="104">
        <v>64</v>
      </c>
      <c r="AX97" s="104">
        <v>94.12</v>
      </c>
      <c r="AY97" s="104">
        <v>55</v>
      </c>
      <c r="AZ97" s="104">
        <v>80.88</v>
      </c>
      <c r="BA97" s="104">
        <v>54</v>
      </c>
      <c r="BB97" s="104">
        <v>79.41</v>
      </c>
      <c r="BC97" s="104">
        <v>49</v>
      </c>
      <c r="BD97" s="104">
        <v>72.06</v>
      </c>
    </row>
    <row r="98" spans="1:56">
      <c r="A98" s="104" t="s">
        <v>267</v>
      </c>
      <c r="B98" s="125">
        <v>141</v>
      </c>
      <c r="C98" s="125">
        <v>135</v>
      </c>
      <c r="D98" s="125">
        <v>95.74</v>
      </c>
      <c r="E98" s="125">
        <v>138</v>
      </c>
      <c r="F98" s="125">
        <v>97.87</v>
      </c>
      <c r="G98" s="125">
        <v>141</v>
      </c>
      <c r="H98" s="125">
        <v>100</v>
      </c>
      <c r="I98" s="125">
        <v>140</v>
      </c>
      <c r="J98" s="125">
        <v>99.29</v>
      </c>
      <c r="K98" s="125">
        <v>136</v>
      </c>
      <c r="L98" s="125">
        <v>96.45</v>
      </c>
      <c r="M98" s="104">
        <v>32</v>
      </c>
      <c r="N98" s="104">
        <v>31</v>
      </c>
      <c r="O98" s="104">
        <v>96.88</v>
      </c>
      <c r="P98" s="104">
        <v>32</v>
      </c>
      <c r="Q98" s="104">
        <v>100</v>
      </c>
      <c r="R98" s="104">
        <v>32</v>
      </c>
      <c r="S98" s="104">
        <v>100</v>
      </c>
      <c r="T98" s="104">
        <v>32</v>
      </c>
      <c r="U98" s="104">
        <v>100</v>
      </c>
      <c r="V98" s="104">
        <v>30</v>
      </c>
      <c r="W98" s="104">
        <v>93.75</v>
      </c>
      <c r="X98" s="104">
        <v>36</v>
      </c>
      <c r="Y98" s="104">
        <v>35</v>
      </c>
      <c r="Z98" s="104">
        <v>97.22</v>
      </c>
      <c r="AA98" s="104">
        <v>36</v>
      </c>
      <c r="AB98" s="104">
        <v>100</v>
      </c>
      <c r="AC98" s="104">
        <v>36</v>
      </c>
      <c r="AD98" s="104">
        <v>100</v>
      </c>
      <c r="AE98" s="104">
        <v>36</v>
      </c>
      <c r="AF98" s="104">
        <v>100</v>
      </c>
      <c r="AG98" s="104">
        <v>35</v>
      </c>
      <c r="AH98" s="104">
        <v>97.22</v>
      </c>
      <c r="AI98" s="104">
        <v>37</v>
      </c>
      <c r="AJ98" s="104">
        <v>36</v>
      </c>
      <c r="AK98" s="104">
        <v>97.3</v>
      </c>
      <c r="AL98" s="104">
        <v>35</v>
      </c>
      <c r="AM98" s="104">
        <v>94.59</v>
      </c>
      <c r="AN98" s="104">
        <v>37</v>
      </c>
      <c r="AO98" s="104">
        <v>100</v>
      </c>
      <c r="AP98" s="104">
        <v>36</v>
      </c>
      <c r="AQ98" s="104">
        <v>97.3</v>
      </c>
      <c r="AR98" s="104">
        <v>36</v>
      </c>
      <c r="AS98" s="104">
        <v>97.3</v>
      </c>
      <c r="AT98" s="104">
        <v>36</v>
      </c>
      <c r="AU98" s="104">
        <v>33</v>
      </c>
      <c r="AV98" s="104">
        <v>91.67</v>
      </c>
      <c r="AW98" s="104">
        <v>35</v>
      </c>
      <c r="AX98" s="104">
        <v>97.22</v>
      </c>
      <c r="AY98" s="104">
        <v>36</v>
      </c>
      <c r="AZ98" s="104">
        <v>100</v>
      </c>
      <c r="BA98" s="104">
        <v>36</v>
      </c>
      <c r="BB98" s="104">
        <v>100</v>
      </c>
      <c r="BC98" s="104">
        <v>35</v>
      </c>
      <c r="BD98" s="104">
        <v>97.22</v>
      </c>
    </row>
    <row r="99" spans="1:56">
      <c r="A99" s="104" t="s">
        <v>268</v>
      </c>
      <c r="B99" s="125">
        <v>548</v>
      </c>
      <c r="C99" s="125">
        <v>515</v>
      </c>
      <c r="D99" s="125">
        <v>93.98</v>
      </c>
      <c r="E99" s="125">
        <v>540</v>
      </c>
      <c r="F99" s="125">
        <v>98.54</v>
      </c>
      <c r="G99" s="125">
        <v>535</v>
      </c>
      <c r="H99" s="125">
        <v>97.63</v>
      </c>
      <c r="I99" s="125">
        <v>536</v>
      </c>
      <c r="J99" s="125">
        <v>97.81</v>
      </c>
      <c r="K99" s="125">
        <v>529</v>
      </c>
      <c r="L99" s="125">
        <v>96.53</v>
      </c>
      <c r="M99" s="104">
        <v>147</v>
      </c>
      <c r="N99" s="104">
        <v>138</v>
      </c>
      <c r="O99" s="104">
        <v>93.88</v>
      </c>
      <c r="P99" s="104">
        <v>144</v>
      </c>
      <c r="Q99" s="104">
        <v>97.96</v>
      </c>
      <c r="R99" s="104">
        <v>142</v>
      </c>
      <c r="S99" s="104">
        <v>96.6</v>
      </c>
      <c r="T99" s="104">
        <v>142</v>
      </c>
      <c r="U99" s="104">
        <v>96.6</v>
      </c>
      <c r="V99" s="104">
        <v>139</v>
      </c>
      <c r="W99" s="104">
        <v>94.56</v>
      </c>
      <c r="X99" s="104">
        <v>118</v>
      </c>
      <c r="Y99" s="104">
        <v>112</v>
      </c>
      <c r="Z99" s="104">
        <v>94.92</v>
      </c>
      <c r="AA99" s="104">
        <v>116</v>
      </c>
      <c r="AB99" s="104">
        <v>98.31</v>
      </c>
      <c r="AC99" s="104">
        <v>115</v>
      </c>
      <c r="AD99" s="104">
        <v>97.46</v>
      </c>
      <c r="AE99" s="104">
        <v>115</v>
      </c>
      <c r="AF99" s="104">
        <v>97.46</v>
      </c>
      <c r="AG99" s="104">
        <v>112</v>
      </c>
      <c r="AH99" s="104">
        <v>94.92</v>
      </c>
      <c r="AI99" s="104">
        <v>141</v>
      </c>
      <c r="AJ99" s="104">
        <v>135</v>
      </c>
      <c r="AK99" s="104">
        <v>95.74</v>
      </c>
      <c r="AL99" s="104">
        <v>139</v>
      </c>
      <c r="AM99" s="104">
        <v>98.58</v>
      </c>
      <c r="AN99" s="104">
        <v>138</v>
      </c>
      <c r="AO99" s="104">
        <v>97.87</v>
      </c>
      <c r="AP99" s="104">
        <v>139</v>
      </c>
      <c r="AQ99" s="104">
        <v>98.58</v>
      </c>
      <c r="AR99" s="104">
        <v>141</v>
      </c>
      <c r="AS99" s="104">
        <v>100</v>
      </c>
      <c r="AT99" s="104">
        <v>142</v>
      </c>
      <c r="AU99" s="104">
        <v>130</v>
      </c>
      <c r="AV99" s="104">
        <v>91.55</v>
      </c>
      <c r="AW99" s="104">
        <v>141</v>
      </c>
      <c r="AX99" s="104">
        <v>99.3</v>
      </c>
      <c r="AY99" s="104">
        <v>140</v>
      </c>
      <c r="AZ99" s="104">
        <v>98.59</v>
      </c>
      <c r="BA99" s="104">
        <v>140</v>
      </c>
      <c r="BB99" s="104">
        <v>98.59</v>
      </c>
      <c r="BC99" s="104">
        <v>137</v>
      </c>
      <c r="BD99" s="104">
        <v>96.48</v>
      </c>
    </row>
    <row r="100" spans="1:56">
      <c r="A100" s="104" t="s">
        <v>269</v>
      </c>
      <c r="B100" s="125">
        <v>733</v>
      </c>
      <c r="C100" s="125">
        <v>648</v>
      </c>
      <c r="D100" s="125">
        <v>88.4</v>
      </c>
      <c r="E100" s="125">
        <v>680</v>
      </c>
      <c r="F100" s="125">
        <v>92.77</v>
      </c>
      <c r="G100" s="125">
        <v>603</v>
      </c>
      <c r="H100" s="125">
        <v>82.26</v>
      </c>
      <c r="I100" s="125">
        <v>584</v>
      </c>
      <c r="J100" s="125">
        <v>79.67</v>
      </c>
      <c r="K100" s="125">
        <v>598</v>
      </c>
      <c r="L100" s="125">
        <v>81.58</v>
      </c>
      <c r="M100" s="104">
        <v>205</v>
      </c>
      <c r="N100" s="104">
        <v>174</v>
      </c>
      <c r="O100" s="104">
        <v>84.88</v>
      </c>
      <c r="P100" s="104">
        <v>188</v>
      </c>
      <c r="Q100" s="104">
        <v>91.71</v>
      </c>
      <c r="R100" s="104">
        <v>150</v>
      </c>
      <c r="S100" s="104">
        <v>73.17</v>
      </c>
      <c r="T100" s="104">
        <v>160</v>
      </c>
      <c r="U100" s="104">
        <v>78.05</v>
      </c>
      <c r="V100" s="104">
        <v>151</v>
      </c>
      <c r="W100" s="104">
        <v>73.66</v>
      </c>
      <c r="X100" s="104">
        <v>163</v>
      </c>
      <c r="Y100" s="104">
        <v>142</v>
      </c>
      <c r="Z100" s="104">
        <v>87.12</v>
      </c>
      <c r="AA100" s="104">
        <v>150</v>
      </c>
      <c r="AB100" s="104">
        <v>92.02</v>
      </c>
      <c r="AC100" s="104">
        <v>140</v>
      </c>
      <c r="AD100" s="104">
        <v>85.89</v>
      </c>
      <c r="AE100" s="104">
        <v>133</v>
      </c>
      <c r="AF100" s="104">
        <v>81.599999999999994</v>
      </c>
      <c r="AG100" s="104">
        <v>144</v>
      </c>
      <c r="AH100" s="104">
        <v>88.34</v>
      </c>
      <c r="AI100" s="104">
        <v>188</v>
      </c>
      <c r="AJ100" s="104">
        <v>175</v>
      </c>
      <c r="AK100" s="104">
        <v>93.09</v>
      </c>
      <c r="AL100" s="104">
        <v>175</v>
      </c>
      <c r="AM100" s="104">
        <v>93.09</v>
      </c>
      <c r="AN100" s="104">
        <v>167</v>
      </c>
      <c r="AO100" s="104">
        <v>88.83</v>
      </c>
      <c r="AP100" s="104">
        <v>152</v>
      </c>
      <c r="AQ100" s="104">
        <v>80.849999999999994</v>
      </c>
      <c r="AR100" s="104">
        <v>163</v>
      </c>
      <c r="AS100" s="104">
        <v>86.7</v>
      </c>
      <c r="AT100" s="104">
        <v>177</v>
      </c>
      <c r="AU100" s="104">
        <v>157</v>
      </c>
      <c r="AV100" s="104">
        <v>88.7</v>
      </c>
      <c r="AW100" s="104">
        <v>167</v>
      </c>
      <c r="AX100" s="104">
        <v>94.35</v>
      </c>
      <c r="AY100" s="104">
        <v>146</v>
      </c>
      <c r="AZ100" s="104">
        <v>82.49</v>
      </c>
      <c r="BA100" s="104">
        <v>139</v>
      </c>
      <c r="BB100" s="104">
        <v>78.53</v>
      </c>
      <c r="BC100" s="104">
        <v>140</v>
      </c>
      <c r="BD100" s="104">
        <v>79.099999999999994</v>
      </c>
    </row>
    <row r="101" spans="1:56">
      <c r="A101" s="104" t="s">
        <v>270</v>
      </c>
      <c r="B101" s="125">
        <v>367</v>
      </c>
      <c r="C101" s="125">
        <v>362</v>
      </c>
      <c r="D101" s="125">
        <v>98.64</v>
      </c>
      <c r="E101" s="125">
        <v>365</v>
      </c>
      <c r="F101" s="125">
        <v>99.46</v>
      </c>
      <c r="G101" s="125">
        <v>333</v>
      </c>
      <c r="H101" s="125">
        <v>90.74</v>
      </c>
      <c r="I101" s="125">
        <v>331</v>
      </c>
      <c r="J101" s="125">
        <v>90.19</v>
      </c>
      <c r="K101" s="125">
        <v>341</v>
      </c>
      <c r="L101" s="125">
        <v>92.92</v>
      </c>
      <c r="M101" s="104">
        <v>81</v>
      </c>
      <c r="N101" s="104">
        <v>80</v>
      </c>
      <c r="O101" s="104">
        <v>98.77</v>
      </c>
      <c r="P101" s="104">
        <v>81</v>
      </c>
      <c r="Q101" s="104">
        <v>100</v>
      </c>
      <c r="R101" s="104">
        <v>76</v>
      </c>
      <c r="S101" s="104">
        <v>93.83</v>
      </c>
      <c r="T101" s="104">
        <v>75</v>
      </c>
      <c r="U101" s="104">
        <v>92.59</v>
      </c>
      <c r="V101" s="104">
        <v>77</v>
      </c>
      <c r="W101" s="104">
        <v>95.06</v>
      </c>
      <c r="X101" s="104">
        <v>93</v>
      </c>
      <c r="Y101" s="104">
        <v>91</v>
      </c>
      <c r="Z101" s="104">
        <v>97.85</v>
      </c>
      <c r="AA101" s="104">
        <v>92</v>
      </c>
      <c r="AB101" s="104">
        <v>98.92</v>
      </c>
      <c r="AC101" s="104">
        <v>88</v>
      </c>
      <c r="AD101" s="104">
        <v>94.62</v>
      </c>
      <c r="AE101" s="104">
        <v>87</v>
      </c>
      <c r="AF101" s="104">
        <v>93.55</v>
      </c>
      <c r="AG101" s="104">
        <v>90</v>
      </c>
      <c r="AH101" s="104">
        <v>96.77</v>
      </c>
      <c r="AI101" s="104">
        <v>86</v>
      </c>
      <c r="AJ101" s="104">
        <v>86</v>
      </c>
      <c r="AK101" s="104">
        <v>100</v>
      </c>
      <c r="AL101" s="104">
        <v>86</v>
      </c>
      <c r="AM101" s="104">
        <v>100</v>
      </c>
      <c r="AN101" s="104">
        <v>77</v>
      </c>
      <c r="AO101" s="104">
        <v>89.53</v>
      </c>
      <c r="AP101" s="104">
        <v>78</v>
      </c>
      <c r="AQ101" s="104">
        <v>90.7</v>
      </c>
      <c r="AR101" s="104">
        <v>79</v>
      </c>
      <c r="AS101" s="104">
        <v>91.86</v>
      </c>
      <c r="AT101" s="104">
        <v>107</v>
      </c>
      <c r="AU101" s="104">
        <v>105</v>
      </c>
      <c r="AV101" s="104">
        <v>98.13</v>
      </c>
      <c r="AW101" s="104">
        <v>106</v>
      </c>
      <c r="AX101" s="104">
        <v>99.07</v>
      </c>
      <c r="AY101" s="104">
        <v>92</v>
      </c>
      <c r="AZ101" s="104">
        <v>85.98</v>
      </c>
      <c r="BA101" s="104">
        <v>91</v>
      </c>
      <c r="BB101" s="104">
        <v>85.05</v>
      </c>
      <c r="BC101" s="104">
        <v>95</v>
      </c>
      <c r="BD101" s="104">
        <v>88.79</v>
      </c>
    </row>
    <row r="102" spans="1:56">
      <c r="A102" s="104" t="s">
        <v>271</v>
      </c>
      <c r="B102" s="125">
        <v>429</v>
      </c>
      <c r="C102" s="125">
        <v>410</v>
      </c>
      <c r="D102" s="125">
        <v>95.57</v>
      </c>
      <c r="E102" s="125">
        <v>419</v>
      </c>
      <c r="F102" s="125">
        <v>97.67</v>
      </c>
      <c r="G102" s="125">
        <v>377</v>
      </c>
      <c r="H102" s="125">
        <v>87.88</v>
      </c>
      <c r="I102" s="125">
        <v>371</v>
      </c>
      <c r="J102" s="125">
        <v>86.48</v>
      </c>
      <c r="K102" s="125">
        <v>365</v>
      </c>
      <c r="L102" s="125">
        <v>85.08</v>
      </c>
      <c r="M102" s="104">
        <v>110</v>
      </c>
      <c r="N102" s="104">
        <v>100</v>
      </c>
      <c r="O102" s="104">
        <v>90.91</v>
      </c>
      <c r="P102" s="104">
        <v>104</v>
      </c>
      <c r="Q102" s="104">
        <v>94.55</v>
      </c>
      <c r="R102" s="104">
        <v>95</v>
      </c>
      <c r="S102" s="104">
        <v>86.36</v>
      </c>
      <c r="T102" s="104">
        <v>93</v>
      </c>
      <c r="U102" s="104">
        <v>84.55</v>
      </c>
      <c r="V102" s="104">
        <v>96</v>
      </c>
      <c r="W102" s="104">
        <v>87.27</v>
      </c>
      <c r="X102" s="104">
        <v>98</v>
      </c>
      <c r="Y102" s="104">
        <v>94</v>
      </c>
      <c r="Z102" s="104">
        <v>95.92</v>
      </c>
      <c r="AA102" s="104">
        <v>97</v>
      </c>
      <c r="AB102" s="104">
        <v>98.98</v>
      </c>
      <c r="AC102" s="104">
        <v>86</v>
      </c>
      <c r="AD102" s="104">
        <v>87.76</v>
      </c>
      <c r="AE102" s="104">
        <v>84</v>
      </c>
      <c r="AF102" s="104">
        <v>85.71</v>
      </c>
      <c r="AG102" s="104">
        <v>80</v>
      </c>
      <c r="AH102" s="104">
        <v>81.63</v>
      </c>
      <c r="AI102" s="104">
        <v>110</v>
      </c>
      <c r="AJ102" s="104">
        <v>105</v>
      </c>
      <c r="AK102" s="104">
        <v>95.45</v>
      </c>
      <c r="AL102" s="104">
        <v>107</v>
      </c>
      <c r="AM102" s="104">
        <v>97.27</v>
      </c>
      <c r="AN102" s="104">
        <v>99</v>
      </c>
      <c r="AO102" s="104">
        <v>90</v>
      </c>
      <c r="AP102" s="104">
        <v>98</v>
      </c>
      <c r="AQ102" s="104">
        <v>89.09</v>
      </c>
      <c r="AR102" s="104">
        <v>95</v>
      </c>
      <c r="AS102" s="104">
        <v>86.36</v>
      </c>
      <c r="AT102" s="104">
        <v>111</v>
      </c>
      <c r="AU102" s="104">
        <v>111</v>
      </c>
      <c r="AV102" s="104">
        <v>100</v>
      </c>
      <c r="AW102" s="104">
        <v>111</v>
      </c>
      <c r="AX102" s="104">
        <v>100</v>
      </c>
      <c r="AY102" s="104">
        <v>97</v>
      </c>
      <c r="AZ102" s="104">
        <v>87.39</v>
      </c>
      <c r="BA102" s="104">
        <v>96</v>
      </c>
      <c r="BB102" s="104">
        <v>86.49</v>
      </c>
      <c r="BC102" s="104">
        <v>94</v>
      </c>
      <c r="BD102" s="104">
        <v>84.68</v>
      </c>
    </row>
    <row r="103" spans="1:56">
      <c r="A103" s="104" t="s">
        <v>272</v>
      </c>
      <c r="B103" s="125">
        <v>367</v>
      </c>
      <c r="C103" s="125">
        <v>342</v>
      </c>
      <c r="D103" s="125">
        <v>93.19</v>
      </c>
      <c r="E103" s="125">
        <v>319</v>
      </c>
      <c r="F103" s="125">
        <v>86.92</v>
      </c>
      <c r="G103" s="125">
        <v>248</v>
      </c>
      <c r="H103" s="125">
        <v>67.569999999999993</v>
      </c>
      <c r="I103" s="125">
        <v>297</v>
      </c>
      <c r="J103" s="125">
        <v>80.930000000000007</v>
      </c>
      <c r="K103" s="125">
        <v>257</v>
      </c>
      <c r="L103" s="125">
        <v>70.03</v>
      </c>
      <c r="M103" s="104">
        <v>91</v>
      </c>
      <c r="N103" s="104">
        <v>89</v>
      </c>
      <c r="O103" s="104">
        <v>97.8</v>
      </c>
      <c r="P103" s="104">
        <v>81</v>
      </c>
      <c r="Q103" s="104">
        <v>89.01</v>
      </c>
      <c r="R103" s="104">
        <v>65</v>
      </c>
      <c r="S103" s="104">
        <v>71.430000000000007</v>
      </c>
      <c r="T103" s="104">
        <v>77</v>
      </c>
      <c r="U103" s="104">
        <v>84.62</v>
      </c>
      <c r="V103" s="104">
        <v>72</v>
      </c>
      <c r="W103" s="104">
        <v>79.12</v>
      </c>
      <c r="X103" s="104">
        <v>96</v>
      </c>
      <c r="Y103" s="104">
        <v>91</v>
      </c>
      <c r="Z103" s="104">
        <v>94.79</v>
      </c>
      <c r="AA103" s="104">
        <v>78</v>
      </c>
      <c r="AB103" s="104">
        <v>81.25</v>
      </c>
      <c r="AC103" s="104">
        <v>57</v>
      </c>
      <c r="AD103" s="104">
        <v>59.38</v>
      </c>
      <c r="AE103" s="104">
        <v>73</v>
      </c>
      <c r="AF103" s="104">
        <v>76.040000000000006</v>
      </c>
      <c r="AG103" s="104">
        <v>62</v>
      </c>
      <c r="AH103" s="104">
        <v>64.58</v>
      </c>
      <c r="AI103" s="104">
        <v>75</v>
      </c>
      <c r="AJ103" s="104">
        <v>69</v>
      </c>
      <c r="AK103" s="104">
        <v>92</v>
      </c>
      <c r="AL103" s="104">
        <v>65</v>
      </c>
      <c r="AM103" s="104">
        <v>86.67</v>
      </c>
      <c r="AN103" s="104">
        <v>55</v>
      </c>
      <c r="AO103" s="104">
        <v>73.33</v>
      </c>
      <c r="AP103" s="104">
        <v>67</v>
      </c>
      <c r="AQ103" s="104">
        <v>89.33</v>
      </c>
      <c r="AR103" s="104">
        <v>55</v>
      </c>
      <c r="AS103" s="104">
        <v>73.33</v>
      </c>
      <c r="AT103" s="104">
        <v>105</v>
      </c>
      <c r="AU103" s="104">
        <v>93</v>
      </c>
      <c r="AV103" s="104">
        <v>88.57</v>
      </c>
      <c r="AW103" s="104">
        <v>95</v>
      </c>
      <c r="AX103" s="104">
        <v>90.48</v>
      </c>
      <c r="AY103" s="104">
        <v>71</v>
      </c>
      <c r="AZ103" s="104">
        <v>67.62</v>
      </c>
      <c r="BA103" s="104">
        <v>80</v>
      </c>
      <c r="BB103" s="104">
        <v>76.19</v>
      </c>
      <c r="BC103" s="104">
        <v>68</v>
      </c>
      <c r="BD103" s="104">
        <v>64.760000000000005</v>
      </c>
    </row>
    <row r="104" spans="1:56">
      <c r="A104" s="104" t="s">
        <v>328</v>
      </c>
      <c r="B104" s="126">
        <v>3664</v>
      </c>
      <c r="C104" s="126">
        <v>3398</v>
      </c>
      <c r="D104" s="125">
        <v>92.74</v>
      </c>
      <c r="E104" s="126">
        <v>3425</v>
      </c>
      <c r="F104" s="125">
        <v>93.48</v>
      </c>
      <c r="G104" s="126">
        <v>3155</v>
      </c>
      <c r="H104" s="125">
        <v>86.11</v>
      </c>
      <c r="I104" s="126">
        <v>3169</v>
      </c>
      <c r="J104" s="125">
        <v>86.49</v>
      </c>
      <c r="K104" s="126">
        <v>3147</v>
      </c>
      <c r="L104" s="125">
        <v>85.89</v>
      </c>
      <c r="M104" s="104">
        <v>954</v>
      </c>
      <c r="N104" s="104">
        <v>872</v>
      </c>
      <c r="O104" s="104">
        <v>91.4</v>
      </c>
      <c r="P104" s="104">
        <v>879</v>
      </c>
      <c r="Q104" s="104">
        <v>92.14</v>
      </c>
      <c r="R104" s="104">
        <v>792</v>
      </c>
      <c r="S104" s="104">
        <v>83.02</v>
      </c>
      <c r="T104" s="104">
        <v>809</v>
      </c>
      <c r="U104" s="104">
        <v>84.8</v>
      </c>
      <c r="V104" s="104">
        <v>806</v>
      </c>
      <c r="W104" s="104">
        <v>84.49</v>
      </c>
      <c r="X104" s="104">
        <v>852</v>
      </c>
      <c r="Y104" s="104">
        <v>797</v>
      </c>
      <c r="Z104" s="104">
        <v>93.54</v>
      </c>
      <c r="AA104" s="104">
        <v>790</v>
      </c>
      <c r="AB104" s="104">
        <v>92.72</v>
      </c>
      <c r="AC104" s="104">
        <v>729</v>
      </c>
      <c r="AD104" s="104">
        <v>85.56</v>
      </c>
      <c r="AE104" s="104">
        <v>738</v>
      </c>
      <c r="AF104" s="104">
        <v>86.62</v>
      </c>
      <c r="AG104" s="104">
        <v>736</v>
      </c>
      <c r="AH104" s="104">
        <v>86.38</v>
      </c>
      <c r="AI104" s="104">
        <v>898</v>
      </c>
      <c r="AJ104" s="104">
        <v>841</v>
      </c>
      <c r="AK104" s="104">
        <v>93.65</v>
      </c>
      <c r="AL104" s="104">
        <v>837</v>
      </c>
      <c r="AM104" s="104">
        <v>93.21</v>
      </c>
      <c r="AN104" s="104">
        <v>800</v>
      </c>
      <c r="AO104" s="104">
        <v>89.09</v>
      </c>
      <c r="AP104" s="104">
        <v>797</v>
      </c>
      <c r="AQ104" s="104">
        <v>88.75</v>
      </c>
      <c r="AR104" s="104">
        <v>797</v>
      </c>
      <c r="AS104" s="104">
        <v>88.75</v>
      </c>
      <c r="AT104" s="104">
        <v>960</v>
      </c>
      <c r="AU104" s="104">
        <v>888</v>
      </c>
      <c r="AV104" s="104">
        <v>92.5</v>
      </c>
      <c r="AW104" s="104">
        <v>919</v>
      </c>
      <c r="AX104" s="104">
        <v>95.73</v>
      </c>
      <c r="AY104" s="104">
        <v>834</v>
      </c>
      <c r="AZ104" s="104">
        <v>86.88</v>
      </c>
      <c r="BA104" s="104">
        <v>825</v>
      </c>
      <c r="BB104" s="104">
        <v>85.94</v>
      </c>
      <c r="BC104" s="104">
        <v>808</v>
      </c>
      <c r="BD104" s="104">
        <v>84.17</v>
      </c>
    </row>
    <row r="106" spans="1:56">
      <c r="A106" s="87" t="s">
        <v>478</v>
      </c>
    </row>
    <row r="107" spans="1:56">
      <c r="A107" s="87" t="s">
        <v>474</v>
      </c>
    </row>
    <row r="108" spans="1:56">
      <c r="A108" s="87" t="s">
        <v>475</v>
      </c>
    </row>
    <row r="109" spans="1:56">
      <c r="A109" s="87" t="s">
        <v>479</v>
      </c>
    </row>
    <row r="110" spans="1:56">
      <c r="A110" s="87" t="s">
        <v>279</v>
      </c>
    </row>
    <row r="114" spans="1:56">
      <c r="A114" s="87" t="s">
        <v>482</v>
      </c>
    </row>
    <row r="116" spans="1:56">
      <c r="A116" s="87" t="s">
        <v>454</v>
      </c>
    </row>
    <row r="117" spans="1:56">
      <c r="A117" s="87" t="s">
        <v>455</v>
      </c>
    </row>
    <row r="118" spans="1:56">
      <c r="A118" s="87" t="s">
        <v>350</v>
      </c>
    </row>
    <row r="119" spans="1:56" s="99" customFormat="1">
      <c r="A119" s="122" t="s">
        <v>247</v>
      </c>
      <c r="B119" s="308" t="s">
        <v>442</v>
      </c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7" t="s">
        <v>456</v>
      </c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 t="s">
        <v>457</v>
      </c>
      <c r="Y119" s="307"/>
      <c r="Z119" s="307"/>
      <c r="AA119" s="307"/>
      <c r="AB119" s="307"/>
      <c r="AC119" s="307"/>
      <c r="AD119" s="307"/>
      <c r="AE119" s="307"/>
      <c r="AF119" s="307"/>
      <c r="AG119" s="307"/>
      <c r="AH119" s="307"/>
      <c r="AI119" s="307" t="s">
        <v>458</v>
      </c>
      <c r="AJ119" s="307"/>
      <c r="AK119" s="307"/>
      <c r="AL119" s="307"/>
      <c r="AM119" s="307"/>
      <c r="AN119" s="307"/>
      <c r="AO119" s="307"/>
      <c r="AP119" s="307"/>
      <c r="AQ119" s="307"/>
      <c r="AR119" s="307"/>
      <c r="AS119" s="307"/>
      <c r="AT119" s="307" t="s">
        <v>459</v>
      </c>
      <c r="AU119" s="307"/>
      <c r="AV119" s="307"/>
      <c r="AW119" s="307"/>
      <c r="AX119" s="307"/>
      <c r="AY119" s="307"/>
      <c r="AZ119" s="307"/>
      <c r="BA119" s="307"/>
      <c r="BB119" s="307"/>
      <c r="BC119" s="307"/>
      <c r="BD119" s="307"/>
    </row>
    <row r="120" spans="1:56" s="99" customFormat="1">
      <c r="A120" s="122"/>
      <c r="B120" s="124" t="s">
        <v>460</v>
      </c>
      <c r="C120" s="308" t="s">
        <v>461</v>
      </c>
      <c r="D120" s="308"/>
      <c r="E120" s="308" t="s">
        <v>462</v>
      </c>
      <c r="F120" s="308"/>
      <c r="G120" s="308" t="s">
        <v>463</v>
      </c>
      <c r="H120" s="308"/>
      <c r="I120" s="308" t="s">
        <v>464</v>
      </c>
      <c r="J120" s="308"/>
      <c r="K120" s="308" t="s">
        <v>465</v>
      </c>
      <c r="L120" s="308"/>
      <c r="M120" s="122" t="s">
        <v>466</v>
      </c>
      <c r="N120" s="307" t="s">
        <v>461</v>
      </c>
      <c r="O120" s="307"/>
      <c r="P120" s="307" t="s">
        <v>462</v>
      </c>
      <c r="Q120" s="307"/>
      <c r="R120" s="307" t="s">
        <v>463</v>
      </c>
      <c r="S120" s="307"/>
      <c r="T120" s="307" t="s">
        <v>464</v>
      </c>
      <c r="U120" s="307"/>
      <c r="V120" s="307" t="s">
        <v>465</v>
      </c>
      <c r="W120" s="307"/>
      <c r="X120" s="122" t="s">
        <v>467</v>
      </c>
      <c r="Y120" s="307" t="s">
        <v>461</v>
      </c>
      <c r="Z120" s="307"/>
      <c r="AA120" s="307" t="s">
        <v>462</v>
      </c>
      <c r="AB120" s="307"/>
      <c r="AC120" s="307" t="s">
        <v>463</v>
      </c>
      <c r="AD120" s="307"/>
      <c r="AE120" s="307" t="s">
        <v>464</v>
      </c>
      <c r="AF120" s="307"/>
      <c r="AG120" s="307" t="s">
        <v>465</v>
      </c>
      <c r="AH120" s="307"/>
      <c r="AI120" s="122" t="s">
        <v>468</v>
      </c>
      <c r="AJ120" s="307" t="s">
        <v>461</v>
      </c>
      <c r="AK120" s="307"/>
      <c r="AL120" s="307" t="s">
        <v>462</v>
      </c>
      <c r="AM120" s="307"/>
      <c r="AN120" s="307" t="s">
        <v>463</v>
      </c>
      <c r="AO120" s="307"/>
      <c r="AP120" s="307" t="s">
        <v>464</v>
      </c>
      <c r="AQ120" s="307"/>
      <c r="AR120" s="307" t="s">
        <v>465</v>
      </c>
      <c r="AS120" s="307"/>
      <c r="AT120" s="122" t="s">
        <v>469</v>
      </c>
      <c r="AU120" s="307" t="s">
        <v>461</v>
      </c>
      <c r="AV120" s="307"/>
      <c r="AW120" s="307" t="s">
        <v>462</v>
      </c>
      <c r="AX120" s="307"/>
      <c r="AY120" s="307" t="s">
        <v>463</v>
      </c>
      <c r="AZ120" s="307"/>
      <c r="BA120" s="307" t="s">
        <v>464</v>
      </c>
      <c r="BB120" s="307"/>
      <c r="BC120" s="307" t="s">
        <v>465</v>
      </c>
      <c r="BD120" s="307"/>
    </row>
    <row r="121" spans="1:56" s="99" customFormat="1">
      <c r="A121" s="122"/>
      <c r="B121" s="124"/>
      <c r="C121" s="124" t="s">
        <v>249</v>
      </c>
      <c r="D121" s="124" t="s">
        <v>470</v>
      </c>
      <c r="E121" s="124" t="s">
        <v>249</v>
      </c>
      <c r="F121" s="124" t="s">
        <v>470</v>
      </c>
      <c r="G121" s="124" t="s">
        <v>249</v>
      </c>
      <c r="H121" s="124" t="s">
        <v>470</v>
      </c>
      <c r="I121" s="124" t="s">
        <v>249</v>
      </c>
      <c r="J121" s="124" t="s">
        <v>470</v>
      </c>
      <c r="K121" s="124" t="s">
        <v>249</v>
      </c>
      <c r="L121" s="124" t="s">
        <v>470</v>
      </c>
      <c r="M121" s="122"/>
      <c r="N121" s="122" t="s">
        <v>249</v>
      </c>
      <c r="O121" s="122" t="s">
        <v>470</v>
      </c>
      <c r="P121" s="122" t="s">
        <v>249</v>
      </c>
      <c r="Q121" s="122" t="s">
        <v>470</v>
      </c>
      <c r="R121" s="122" t="s">
        <v>249</v>
      </c>
      <c r="S121" s="122" t="s">
        <v>470</v>
      </c>
      <c r="T121" s="122" t="s">
        <v>249</v>
      </c>
      <c r="U121" s="122" t="s">
        <v>470</v>
      </c>
      <c r="V121" s="122" t="s">
        <v>249</v>
      </c>
      <c r="W121" s="122" t="s">
        <v>470</v>
      </c>
      <c r="X121" s="122"/>
      <c r="Y121" s="122" t="s">
        <v>249</v>
      </c>
      <c r="Z121" s="122" t="s">
        <v>470</v>
      </c>
      <c r="AA121" s="122" t="s">
        <v>249</v>
      </c>
      <c r="AB121" s="122" t="s">
        <v>470</v>
      </c>
      <c r="AC121" s="122" t="s">
        <v>249</v>
      </c>
      <c r="AD121" s="122" t="s">
        <v>470</v>
      </c>
      <c r="AE121" s="122" t="s">
        <v>249</v>
      </c>
      <c r="AF121" s="122" t="s">
        <v>470</v>
      </c>
      <c r="AG121" s="122" t="s">
        <v>249</v>
      </c>
      <c r="AH121" s="122" t="s">
        <v>470</v>
      </c>
      <c r="AI121" s="122"/>
      <c r="AJ121" s="122" t="s">
        <v>249</v>
      </c>
      <c r="AK121" s="122" t="s">
        <v>470</v>
      </c>
      <c r="AL121" s="122" t="s">
        <v>249</v>
      </c>
      <c r="AM121" s="122" t="s">
        <v>470</v>
      </c>
      <c r="AN121" s="122" t="s">
        <v>249</v>
      </c>
      <c r="AO121" s="122" t="s">
        <v>470</v>
      </c>
      <c r="AP121" s="122" t="s">
        <v>249</v>
      </c>
      <c r="AQ121" s="122" t="s">
        <v>470</v>
      </c>
      <c r="AR121" s="122" t="s">
        <v>249</v>
      </c>
      <c r="AS121" s="122" t="s">
        <v>470</v>
      </c>
      <c r="AT121" s="122"/>
      <c r="AU121" s="122" t="s">
        <v>249</v>
      </c>
      <c r="AV121" s="122" t="s">
        <v>470</v>
      </c>
      <c r="AW121" s="122" t="s">
        <v>249</v>
      </c>
      <c r="AX121" s="122" t="s">
        <v>470</v>
      </c>
      <c r="AY121" s="122" t="s">
        <v>249</v>
      </c>
      <c r="AZ121" s="122" t="s">
        <v>470</v>
      </c>
      <c r="BA121" s="122" t="s">
        <v>249</v>
      </c>
      <c r="BB121" s="122" t="s">
        <v>470</v>
      </c>
      <c r="BC121" s="122" t="s">
        <v>249</v>
      </c>
      <c r="BD121" s="122" t="s">
        <v>470</v>
      </c>
    </row>
    <row r="122" spans="1:56">
      <c r="A122" s="104" t="s">
        <v>265</v>
      </c>
      <c r="B122" s="125">
        <v>913</v>
      </c>
      <c r="C122" s="125">
        <v>846</v>
      </c>
      <c r="D122" s="125">
        <v>92.66</v>
      </c>
      <c r="E122" s="125">
        <v>864</v>
      </c>
      <c r="F122" s="125">
        <v>94.63</v>
      </c>
      <c r="G122" s="125">
        <v>838</v>
      </c>
      <c r="H122" s="125">
        <v>91.79</v>
      </c>
      <c r="I122" s="125">
        <v>817</v>
      </c>
      <c r="J122" s="125">
        <v>89.49</v>
      </c>
      <c r="K122" s="125">
        <v>802</v>
      </c>
      <c r="L122" s="125">
        <v>87.84</v>
      </c>
      <c r="M122" s="104">
        <v>247</v>
      </c>
      <c r="N122" s="104">
        <v>222</v>
      </c>
      <c r="O122" s="104">
        <v>89.88</v>
      </c>
      <c r="P122" s="104">
        <v>227</v>
      </c>
      <c r="Q122" s="104">
        <v>91.9</v>
      </c>
      <c r="R122" s="104">
        <v>227</v>
      </c>
      <c r="S122" s="104">
        <v>91.9</v>
      </c>
      <c r="T122" s="104">
        <v>220</v>
      </c>
      <c r="U122" s="104">
        <v>89.07</v>
      </c>
      <c r="V122" s="104">
        <v>212</v>
      </c>
      <c r="W122" s="104">
        <v>85.83</v>
      </c>
      <c r="X122" s="104">
        <v>214</v>
      </c>
      <c r="Y122" s="104">
        <v>195</v>
      </c>
      <c r="Z122" s="104">
        <v>91.12</v>
      </c>
      <c r="AA122" s="104">
        <v>198</v>
      </c>
      <c r="AB122" s="104">
        <v>92.52</v>
      </c>
      <c r="AC122" s="104">
        <v>194</v>
      </c>
      <c r="AD122" s="104">
        <v>90.65</v>
      </c>
      <c r="AE122" s="104">
        <v>185</v>
      </c>
      <c r="AF122" s="104">
        <v>86.45</v>
      </c>
      <c r="AG122" s="104">
        <v>192</v>
      </c>
      <c r="AH122" s="104">
        <v>89.72</v>
      </c>
      <c r="AI122" s="104">
        <v>223</v>
      </c>
      <c r="AJ122" s="104">
        <v>213</v>
      </c>
      <c r="AK122" s="104">
        <v>95.52</v>
      </c>
      <c r="AL122" s="104">
        <v>215</v>
      </c>
      <c r="AM122" s="104">
        <v>96.41</v>
      </c>
      <c r="AN122" s="104">
        <v>203</v>
      </c>
      <c r="AO122" s="104">
        <v>91.03</v>
      </c>
      <c r="AP122" s="104">
        <v>202</v>
      </c>
      <c r="AQ122" s="104">
        <v>90.58</v>
      </c>
      <c r="AR122" s="104">
        <v>192</v>
      </c>
      <c r="AS122" s="104">
        <v>86.1</v>
      </c>
      <c r="AT122" s="104">
        <v>229</v>
      </c>
      <c r="AU122" s="104">
        <v>216</v>
      </c>
      <c r="AV122" s="104">
        <v>94.32</v>
      </c>
      <c r="AW122" s="104">
        <v>224</v>
      </c>
      <c r="AX122" s="104">
        <v>97.82</v>
      </c>
      <c r="AY122" s="104">
        <v>214</v>
      </c>
      <c r="AZ122" s="104">
        <v>93.45</v>
      </c>
      <c r="BA122" s="104">
        <v>210</v>
      </c>
      <c r="BB122" s="104">
        <v>91.7</v>
      </c>
      <c r="BC122" s="104">
        <v>206</v>
      </c>
      <c r="BD122" s="104">
        <v>89.96</v>
      </c>
    </row>
    <row r="123" spans="1:56">
      <c r="A123" s="104" t="s">
        <v>266</v>
      </c>
      <c r="B123" s="125">
        <v>257</v>
      </c>
      <c r="C123" s="125">
        <v>247</v>
      </c>
      <c r="D123" s="125">
        <v>96.11</v>
      </c>
      <c r="E123" s="125">
        <v>253</v>
      </c>
      <c r="F123" s="125">
        <v>98.44</v>
      </c>
      <c r="G123" s="125">
        <v>252</v>
      </c>
      <c r="H123" s="125">
        <v>98.05</v>
      </c>
      <c r="I123" s="125">
        <v>252</v>
      </c>
      <c r="J123" s="125">
        <v>98.05</v>
      </c>
      <c r="K123" s="125">
        <v>221</v>
      </c>
      <c r="L123" s="125">
        <v>85.99</v>
      </c>
      <c r="M123" s="104">
        <v>75</v>
      </c>
      <c r="N123" s="104">
        <v>74</v>
      </c>
      <c r="O123" s="104">
        <v>98.67</v>
      </c>
      <c r="P123" s="104">
        <v>73</v>
      </c>
      <c r="Q123" s="104">
        <v>97.33</v>
      </c>
      <c r="R123" s="104">
        <v>74</v>
      </c>
      <c r="S123" s="104">
        <v>98.67</v>
      </c>
      <c r="T123" s="104">
        <v>74</v>
      </c>
      <c r="U123" s="104">
        <v>98.67</v>
      </c>
      <c r="V123" s="104">
        <v>67</v>
      </c>
      <c r="W123" s="104">
        <v>89.33</v>
      </c>
      <c r="X123" s="104">
        <v>67</v>
      </c>
      <c r="Y123" s="104">
        <v>62</v>
      </c>
      <c r="Z123" s="104">
        <v>92.54</v>
      </c>
      <c r="AA123" s="104">
        <v>65</v>
      </c>
      <c r="AB123" s="104">
        <v>97.01</v>
      </c>
      <c r="AC123" s="104">
        <v>66</v>
      </c>
      <c r="AD123" s="104">
        <v>98.51</v>
      </c>
      <c r="AE123" s="104">
        <v>65</v>
      </c>
      <c r="AF123" s="104">
        <v>97.01</v>
      </c>
      <c r="AG123" s="104">
        <v>60</v>
      </c>
      <c r="AH123" s="104">
        <v>89.55</v>
      </c>
      <c r="AI123" s="104">
        <v>51</v>
      </c>
      <c r="AJ123" s="104">
        <v>49</v>
      </c>
      <c r="AK123" s="104">
        <v>96.08</v>
      </c>
      <c r="AL123" s="104">
        <v>51</v>
      </c>
      <c r="AM123" s="104">
        <v>100</v>
      </c>
      <c r="AN123" s="104">
        <v>51</v>
      </c>
      <c r="AO123" s="104">
        <v>100</v>
      </c>
      <c r="AP123" s="104">
        <v>51</v>
      </c>
      <c r="AQ123" s="104">
        <v>100</v>
      </c>
      <c r="AR123" s="104">
        <v>47</v>
      </c>
      <c r="AS123" s="104">
        <v>92.16</v>
      </c>
      <c r="AT123" s="104">
        <v>64</v>
      </c>
      <c r="AU123" s="104">
        <v>62</v>
      </c>
      <c r="AV123" s="104">
        <v>96.88</v>
      </c>
      <c r="AW123" s="104">
        <v>64</v>
      </c>
      <c r="AX123" s="104">
        <v>100</v>
      </c>
      <c r="AY123" s="104">
        <v>61</v>
      </c>
      <c r="AZ123" s="104">
        <v>95.31</v>
      </c>
      <c r="BA123" s="104">
        <v>62</v>
      </c>
      <c r="BB123" s="104">
        <v>96.88</v>
      </c>
      <c r="BC123" s="104">
        <v>47</v>
      </c>
      <c r="BD123" s="104">
        <v>73.44</v>
      </c>
    </row>
    <row r="124" spans="1:56">
      <c r="A124" s="104" t="s">
        <v>267</v>
      </c>
      <c r="B124" s="125">
        <v>137</v>
      </c>
      <c r="C124" s="125">
        <v>136</v>
      </c>
      <c r="D124" s="125">
        <v>99.27</v>
      </c>
      <c r="E124" s="125">
        <v>136</v>
      </c>
      <c r="F124" s="125">
        <v>99.27</v>
      </c>
      <c r="G124" s="125">
        <v>136</v>
      </c>
      <c r="H124" s="125">
        <v>99.27</v>
      </c>
      <c r="I124" s="125">
        <v>136</v>
      </c>
      <c r="J124" s="125">
        <v>99.27</v>
      </c>
      <c r="K124" s="125">
        <v>134</v>
      </c>
      <c r="L124" s="125">
        <v>97.81</v>
      </c>
      <c r="M124" s="104">
        <v>30</v>
      </c>
      <c r="N124" s="104">
        <v>30</v>
      </c>
      <c r="O124" s="104">
        <v>100</v>
      </c>
      <c r="P124" s="104">
        <v>30</v>
      </c>
      <c r="Q124" s="104">
        <v>100</v>
      </c>
      <c r="R124" s="104">
        <v>30</v>
      </c>
      <c r="S124" s="104">
        <v>100</v>
      </c>
      <c r="T124" s="104">
        <v>30</v>
      </c>
      <c r="U124" s="104">
        <v>100</v>
      </c>
      <c r="V124" s="104">
        <v>30</v>
      </c>
      <c r="W124" s="104">
        <v>100</v>
      </c>
      <c r="X124" s="104">
        <v>26</v>
      </c>
      <c r="Y124" s="104">
        <v>26</v>
      </c>
      <c r="Z124" s="104">
        <v>100</v>
      </c>
      <c r="AA124" s="104">
        <v>26</v>
      </c>
      <c r="AB124" s="104">
        <v>100</v>
      </c>
      <c r="AC124" s="104">
        <v>26</v>
      </c>
      <c r="AD124" s="104">
        <v>100</v>
      </c>
      <c r="AE124" s="104">
        <v>26</v>
      </c>
      <c r="AF124" s="104">
        <v>100</v>
      </c>
      <c r="AG124" s="104">
        <v>26</v>
      </c>
      <c r="AH124" s="104">
        <v>100</v>
      </c>
      <c r="AI124" s="104">
        <v>39</v>
      </c>
      <c r="AJ124" s="104">
        <v>39</v>
      </c>
      <c r="AK124" s="104">
        <v>100</v>
      </c>
      <c r="AL124" s="104">
        <v>39</v>
      </c>
      <c r="AM124" s="104">
        <v>100</v>
      </c>
      <c r="AN124" s="104">
        <v>39</v>
      </c>
      <c r="AO124" s="104">
        <v>100</v>
      </c>
      <c r="AP124" s="104">
        <v>39</v>
      </c>
      <c r="AQ124" s="104">
        <v>100</v>
      </c>
      <c r="AR124" s="104">
        <v>39</v>
      </c>
      <c r="AS124" s="104">
        <v>100</v>
      </c>
      <c r="AT124" s="104">
        <v>42</v>
      </c>
      <c r="AU124" s="104">
        <v>41</v>
      </c>
      <c r="AV124" s="104">
        <v>97.62</v>
      </c>
      <c r="AW124" s="104">
        <v>41</v>
      </c>
      <c r="AX124" s="104">
        <v>97.62</v>
      </c>
      <c r="AY124" s="104">
        <v>41</v>
      </c>
      <c r="AZ124" s="104">
        <v>97.62</v>
      </c>
      <c r="BA124" s="104">
        <v>41</v>
      </c>
      <c r="BB124" s="104">
        <v>97.62</v>
      </c>
      <c r="BC124" s="104">
        <v>39</v>
      </c>
      <c r="BD124" s="104">
        <v>92.86</v>
      </c>
    </row>
    <row r="125" spans="1:56">
      <c r="A125" s="104" t="s">
        <v>268</v>
      </c>
      <c r="B125" s="125">
        <v>653</v>
      </c>
      <c r="C125" s="125">
        <v>622</v>
      </c>
      <c r="D125" s="125">
        <v>95.25</v>
      </c>
      <c r="E125" s="125">
        <v>648</v>
      </c>
      <c r="F125" s="125">
        <v>99.23</v>
      </c>
      <c r="G125" s="125">
        <v>637</v>
      </c>
      <c r="H125" s="125">
        <v>97.55</v>
      </c>
      <c r="I125" s="125">
        <v>637</v>
      </c>
      <c r="J125" s="125">
        <v>97.55</v>
      </c>
      <c r="K125" s="125">
        <v>632</v>
      </c>
      <c r="L125" s="125">
        <v>96.78</v>
      </c>
      <c r="M125" s="104">
        <v>172</v>
      </c>
      <c r="N125" s="104">
        <v>166</v>
      </c>
      <c r="O125" s="104">
        <v>96.51</v>
      </c>
      <c r="P125" s="104">
        <v>169</v>
      </c>
      <c r="Q125" s="104">
        <v>98.26</v>
      </c>
      <c r="R125" s="104">
        <v>167</v>
      </c>
      <c r="S125" s="104">
        <v>97.09</v>
      </c>
      <c r="T125" s="104">
        <v>167</v>
      </c>
      <c r="U125" s="104">
        <v>97.09</v>
      </c>
      <c r="V125" s="104">
        <v>167</v>
      </c>
      <c r="W125" s="104">
        <v>97.09</v>
      </c>
      <c r="X125" s="104">
        <v>150</v>
      </c>
      <c r="Y125" s="104">
        <v>144</v>
      </c>
      <c r="Z125" s="104">
        <v>96</v>
      </c>
      <c r="AA125" s="104">
        <v>149</v>
      </c>
      <c r="AB125" s="104">
        <v>99.33</v>
      </c>
      <c r="AC125" s="104">
        <v>146</v>
      </c>
      <c r="AD125" s="104">
        <v>97.33</v>
      </c>
      <c r="AE125" s="104">
        <v>146</v>
      </c>
      <c r="AF125" s="104">
        <v>97.33</v>
      </c>
      <c r="AG125" s="104">
        <v>147</v>
      </c>
      <c r="AH125" s="104">
        <v>98</v>
      </c>
      <c r="AI125" s="104">
        <v>156</v>
      </c>
      <c r="AJ125" s="104">
        <v>152</v>
      </c>
      <c r="AK125" s="104">
        <v>97.44</v>
      </c>
      <c r="AL125" s="104">
        <v>155</v>
      </c>
      <c r="AM125" s="104">
        <v>99.36</v>
      </c>
      <c r="AN125" s="104">
        <v>154</v>
      </c>
      <c r="AO125" s="104">
        <v>98.72</v>
      </c>
      <c r="AP125" s="104">
        <v>154</v>
      </c>
      <c r="AQ125" s="104">
        <v>98.72</v>
      </c>
      <c r="AR125" s="104">
        <v>153</v>
      </c>
      <c r="AS125" s="104">
        <v>98.08</v>
      </c>
      <c r="AT125" s="104">
        <v>175</v>
      </c>
      <c r="AU125" s="104">
        <v>160</v>
      </c>
      <c r="AV125" s="104">
        <v>91.43</v>
      </c>
      <c r="AW125" s="104">
        <v>175</v>
      </c>
      <c r="AX125" s="104">
        <v>100</v>
      </c>
      <c r="AY125" s="104">
        <v>170</v>
      </c>
      <c r="AZ125" s="104">
        <v>97.14</v>
      </c>
      <c r="BA125" s="104">
        <v>170</v>
      </c>
      <c r="BB125" s="104">
        <v>97.14</v>
      </c>
      <c r="BC125" s="104">
        <v>165</v>
      </c>
      <c r="BD125" s="104">
        <v>94.29</v>
      </c>
    </row>
    <row r="126" spans="1:56">
      <c r="A126" s="104" t="s">
        <v>269</v>
      </c>
      <c r="B126" s="125">
        <v>601</v>
      </c>
      <c r="C126" s="125">
        <v>585</v>
      </c>
      <c r="D126" s="125">
        <v>97.34</v>
      </c>
      <c r="E126" s="125">
        <v>592</v>
      </c>
      <c r="F126" s="125">
        <v>98.5</v>
      </c>
      <c r="G126" s="125">
        <v>560</v>
      </c>
      <c r="H126" s="125">
        <v>93.18</v>
      </c>
      <c r="I126" s="125">
        <v>555</v>
      </c>
      <c r="J126" s="125">
        <v>92.35</v>
      </c>
      <c r="K126" s="125">
        <v>541</v>
      </c>
      <c r="L126" s="125">
        <v>90.02</v>
      </c>
      <c r="M126" s="104">
        <v>168</v>
      </c>
      <c r="N126" s="104">
        <v>164</v>
      </c>
      <c r="O126" s="104">
        <v>97.62</v>
      </c>
      <c r="P126" s="104">
        <v>165</v>
      </c>
      <c r="Q126" s="104">
        <v>98.21</v>
      </c>
      <c r="R126" s="104">
        <v>161</v>
      </c>
      <c r="S126" s="104">
        <v>95.83</v>
      </c>
      <c r="T126" s="104">
        <v>160</v>
      </c>
      <c r="U126" s="104">
        <v>95.24</v>
      </c>
      <c r="V126" s="104">
        <v>161</v>
      </c>
      <c r="W126" s="104">
        <v>95.83</v>
      </c>
      <c r="X126" s="104">
        <v>127</v>
      </c>
      <c r="Y126" s="104">
        <v>121</v>
      </c>
      <c r="Z126" s="104">
        <v>95.28</v>
      </c>
      <c r="AA126" s="104">
        <v>125</v>
      </c>
      <c r="AB126" s="104">
        <v>98.43</v>
      </c>
      <c r="AC126" s="104">
        <v>121</v>
      </c>
      <c r="AD126" s="104">
        <v>95.28</v>
      </c>
      <c r="AE126" s="104">
        <v>120</v>
      </c>
      <c r="AF126" s="104">
        <v>94.49</v>
      </c>
      <c r="AG126" s="104">
        <v>119</v>
      </c>
      <c r="AH126" s="104">
        <v>93.7</v>
      </c>
      <c r="AI126" s="104">
        <v>145</v>
      </c>
      <c r="AJ126" s="104">
        <v>143</v>
      </c>
      <c r="AK126" s="104">
        <v>98.62</v>
      </c>
      <c r="AL126" s="104">
        <v>144</v>
      </c>
      <c r="AM126" s="104">
        <v>99.31</v>
      </c>
      <c r="AN126" s="104">
        <v>137</v>
      </c>
      <c r="AO126" s="104">
        <v>94.48</v>
      </c>
      <c r="AP126" s="104">
        <v>138</v>
      </c>
      <c r="AQ126" s="104">
        <v>95.17</v>
      </c>
      <c r="AR126" s="104">
        <v>133</v>
      </c>
      <c r="AS126" s="104">
        <v>91.72</v>
      </c>
      <c r="AT126" s="104">
        <v>161</v>
      </c>
      <c r="AU126" s="104">
        <v>157</v>
      </c>
      <c r="AV126" s="104">
        <v>97.52</v>
      </c>
      <c r="AW126" s="104">
        <v>158</v>
      </c>
      <c r="AX126" s="104">
        <v>98.14</v>
      </c>
      <c r="AY126" s="104">
        <v>141</v>
      </c>
      <c r="AZ126" s="104">
        <v>87.58</v>
      </c>
      <c r="BA126" s="104">
        <v>137</v>
      </c>
      <c r="BB126" s="104">
        <v>85.09</v>
      </c>
      <c r="BC126" s="104">
        <v>128</v>
      </c>
      <c r="BD126" s="104">
        <v>79.5</v>
      </c>
    </row>
    <row r="127" spans="1:56">
      <c r="A127" s="104" t="s">
        <v>270</v>
      </c>
      <c r="B127" s="125">
        <v>344</v>
      </c>
      <c r="C127" s="125">
        <v>342</v>
      </c>
      <c r="D127" s="125">
        <v>99.42</v>
      </c>
      <c r="E127" s="125">
        <v>343</v>
      </c>
      <c r="F127" s="125">
        <v>99.71</v>
      </c>
      <c r="G127" s="125">
        <v>338</v>
      </c>
      <c r="H127" s="125">
        <v>98.26</v>
      </c>
      <c r="I127" s="125">
        <v>338</v>
      </c>
      <c r="J127" s="125">
        <v>98.26</v>
      </c>
      <c r="K127" s="125">
        <v>327</v>
      </c>
      <c r="L127" s="125">
        <v>95.06</v>
      </c>
      <c r="M127" s="104">
        <v>102</v>
      </c>
      <c r="N127" s="104">
        <v>101</v>
      </c>
      <c r="O127" s="104">
        <v>99.02</v>
      </c>
      <c r="P127" s="104">
        <v>101</v>
      </c>
      <c r="Q127" s="104">
        <v>99.02</v>
      </c>
      <c r="R127" s="104">
        <v>101</v>
      </c>
      <c r="S127" s="104">
        <v>99.02</v>
      </c>
      <c r="T127" s="104">
        <v>101</v>
      </c>
      <c r="U127" s="104">
        <v>99.02</v>
      </c>
      <c r="V127" s="104">
        <v>98</v>
      </c>
      <c r="W127" s="104">
        <v>96.08</v>
      </c>
      <c r="X127" s="104">
        <v>77</v>
      </c>
      <c r="Y127" s="104">
        <v>76</v>
      </c>
      <c r="Z127" s="104">
        <v>98.7</v>
      </c>
      <c r="AA127" s="104">
        <v>77</v>
      </c>
      <c r="AB127" s="104">
        <v>100</v>
      </c>
      <c r="AC127" s="104">
        <v>77</v>
      </c>
      <c r="AD127" s="104">
        <v>100</v>
      </c>
      <c r="AE127" s="104">
        <v>77</v>
      </c>
      <c r="AF127" s="104">
        <v>100</v>
      </c>
      <c r="AG127" s="104">
        <v>77</v>
      </c>
      <c r="AH127" s="104">
        <v>100</v>
      </c>
      <c r="AI127" s="104">
        <v>79</v>
      </c>
      <c r="AJ127" s="104">
        <v>79</v>
      </c>
      <c r="AK127" s="104">
        <v>100</v>
      </c>
      <c r="AL127" s="104">
        <v>79</v>
      </c>
      <c r="AM127" s="104">
        <v>100</v>
      </c>
      <c r="AN127" s="104">
        <v>79</v>
      </c>
      <c r="AO127" s="104">
        <v>100</v>
      </c>
      <c r="AP127" s="104">
        <v>79</v>
      </c>
      <c r="AQ127" s="104">
        <v>100</v>
      </c>
      <c r="AR127" s="104">
        <v>76</v>
      </c>
      <c r="AS127" s="104">
        <v>96.2</v>
      </c>
      <c r="AT127" s="104">
        <v>86</v>
      </c>
      <c r="AU127" s="104">
        <v>86</v>
      </c>
      <c r="AV127" s="104">
        <v>100</v>
      </c>
      <c r="AW127" s="104">
        <v>86</v>
      </c>
      <c r="AX127" s="104">
        <v>100</v>
      </c>
      <c r="AY127" s="104">
        <v>81</v>
      </c>
      <c r="AZ127" s="104">
        <v>94.19</v>
      </c>
      <c r="BA127" s="104">
        <v>81</v>
      </c>
      <c r="BB127" s="104">
        <v>94.19</v>
      </c>
      <c r="BC127" s="104">
        <v>76</v>
      </c>
      <c r="BD127" s="104">
        <v>88.37</v>
      </c>
    </row>
    <row r="128" spans="1:56">
      <c r="A128" s="104" t="s">
        <v>271</v>
      </c>
      <c r="B128" s="125">
        <v>408</v>
      </c>
      <c r="C128" s="125">
        <v>393</v>
      </c>
      <c r="D128" s="125">
        <v>96.32</v>
      </c>
      <c r="E128" s="125">
        <v>401</v>
      </c>
      <c r="F128" s="125">
        <v>98.28</v>
      </c>
      <c r="G128" s="125">
        <v>392</v>
      </c>
      <c r="H128" s="125">
        <v>96.08</v>
      </c>
      <c r="I128" s="125">
        <v>392</v>
      </c>
      <c r="J128" s="125">
        <v>96.08</v>
      </c>
      <c r="K128" s="125">
        <v>378</v>
      </c>
      <c r="L128" s="125">
        <v>92.65</v>
      </c>
      <c r="M128" s="104">
        <v>125</v>
      </c>
      <c r="N128" s="104">
        <v>122</v>
      </c>
      <c r="O128" s="104">
        <v>97.6</v>
      </c>
      <c r="P128" s="104">
        <v>122</v>
      </c>
      <c r="Q128" s="104">
        <v>97.6</v>
      </c>
      <c r="R128" s="104">
        <v>122</v>
      </c>
      <c r="S128" s="104">
        <v>97.6</v>
      </c>
      <c r="T128" s="104">
        <v>122</v>
      </c>
      <c r="U128" s="104">
        <v>97.6</v>
      </c>
      <c r="V128" s="104">
        <v>120</v>
      </c>
      <c r="W128" s="104">
        <v>96</v>
      </c>
      <c r="X128" s="104">
        <v>81</v>
      </c>
      <c r="Y128" s="104">
        <v>78</v>
      </c>
      <c r="Z128" s="104">
        <v>96.3</v>
      </c>
      <c r="AA128" s="104">
        <v>80</v>
      </c>
      <c r="AB128" s="104">
        <v>98.77</v>
      </c>
      <c r="AC128" s="104">
        <v>79</v>
      </c>
      <c r="AD128" s="104">
        <v>97.53</v>
      </c>
      <c r="AE128" s="104">
        <v>79</v>
      </c>
      <c r="AF128" s="104">
        <v>97.53</v>
      </c>
      <c r="AG128" s="104">
        <v>78</v>
      </c>
      <c r="AH128" s="104">
        <v>96.3</v>
      </c>
      <c r="AI128" s="104">
        <v>103</v>
      </c>
      <c r="AJ128" s="104">
        <v>98</v>
      </c>
      <c r="AK128" s="104">
        <v>95.15</v>
      </c>
      <c r="AL128" s="104">
        <v>101</v>
      </c>
      <c r="AM128" s="104">
        <v>98.06</v>
      </c>
      <c r="AN128" s="104">
        <v>98</v>
      </c>
      <c r="AO128" s="104">
        <v>95.15</v>
      </c>
      <c r="AP128" s="104">
        <v>98</v>
      </c>
      <c r="AQ128" s="104">
        <v>95.15</v>
      </c>
      <c r="AR128" s="104">
        <v>95</v>
      </c>
      <c r="AS128" s="104">
        <v>92.23</v>
      </c>
      <c r="AT128" s="104">
        <v>99</v>
      </c>
      <c r="AU128" s="104">
        <v>95</v>
      </c>
      <c r="AV128" s="104">
        <v>95.96</v>
      </c>
      <c r="AW128" s="104">
        <v>98</v>
      </c>
      <c r="AX128" s="104">
        <v>98.99</v>
      </c>
      <c r="AY128" s="104">
        <v>93</v>
      </c>
      <c r="AZ128" s="104">
        <v>93.94</v>
      </c>
      <c r="BA128" s="104">
        <v>93</v>
      </c>
      <c r="BB128" s="104">
        <v>93.94</v>
      </c>
      <c r="BC128" s="104">
        <v>85</v>
      </c>
      <c r="BD128" s="104">
        <v>85.86</v>
      </c>
    </row>
    <row r="129" spans="1:56">
      <c r="A129" s="104" t="s">
        <v>272</v>
      </c>
      <c r="B129" s="125">
        <v>337</v>
      </c>
      <c r="C129" s="125">
        <v>324</v>
      </c>
      <c r="D129" s="125">
        <v>96.14</v>
      </c>
      <c r="E129" s="125">
        <v>327</v>
      </c>
      <c r="F129" s="125">
        <v>97.03</v>
      </c>
      <c r="G129" s="125">
        <v>322</v>
      </c>
      <c r="H129" s="125">
        <v>95.55</v>
      </c>
      <c r="I129" s="125">
        <v>320</v>
      </c>
      <c r="J129" s="125">
        <v>94.96</v>
      </c>
      <c r="K129" s="125">
        <v>297</v>
      </c>
      <c r="L129" s="125">
        <v>88.13</v>
      </c>
      <c r="M129" s="104">
        <v>83</v>
      </c>
      <c r="N129" s="104">
        <v>81</v>
      </c>
      <c r="O129" s="104">
        <v>97.59</v>
      </c>
      <c r="P129" s="104">
        <v>80</v>
      </c>
      <c r="Q129" s="104">
        <v>96.39</v>
      </c>
      <c r="R129" s="104">
        <v>78</v>
      </c>
      <c r="S129" s="104">
        <v>93.98</v>
      </c>
      <c r="T129" s="104">
        <v>77</v>
      </c>
      <c r="U129" s="104">
        <v>92.77</v>
      </c>
      <c r="V129" s="104">
        <v>78</v>
      </c>
      <c r="W129" s="104">
        <v>93.98</v>
      </c>
      <c r="X129" s="104">
        <v>94</v>
      </c>
      <c r="Y129" s="104">
        <v>89</v>
      </c>
      <c r="Z129" s="104">
        <v>94.68</v>
      </c>
      <c r="AA129" s="104">
        <v>89</v>
      </c>
      <c r="AB129" s="104">
        <v>94.68</v>
      </c>
      <c r="AC129" s="104">
        <v>93</v>
      </c>
      <c r="AD129" s="104">
        <v>98.94</v>
      </c>
      <c r="AE129" s="104">
        <v>93</v>
      </c>
      <c r="AF129" s="104">
        <v>98.94</v>
      </c>
      <c r="AG129" s="104">
        <v>83</v>
      </c>
      <c r="AH129" s="104">
        <v>88.3</v>
      </c>
      <c r="AI129" s="104">
        <v>81</v>
      </c>
      <c r="AJ129" s="104">
        <v>78</v>
      </c>
      <c r="AK129" s="104">
        <v>96.3</v>
      </c>
      <c r="AL129" s="104">
        <v>81</v>
      </c>
      <c r="AM129" s="104">
        <v>100</v>
      </c>
      <c r="AN129" s="104">
        <v>80</v>
      </c>
      <c r="AO129" s="104">
        <v>98.77</v>
      </c>
      <c r="AP129" s="104">
        <v>79</v>
      </c>
      <c r="AQ129" s="104">
        <v>97.53</v>
      </c>
      <c r="AR129" s="104">
        <v>70</v>
      </c>
      <c r="AS129" s="104">
        <v>86.42</v>
      </c>
      <c r="AT129" s="104">
        <v>79</v>
      </c>
      <c r="AU129" s="104">
        <v>76</v>
      </c>
      <c r="AV129" s="104">
        <v>96.2</v>
      </c>
      <c r="AW129" s="104">
        <v>77</v>
      </c>
      <c r="AX129" s="104">
        <v>97.47</v>
      </c>
      <c r="AY129" s="104">
        <v>71</v>
      </c>
      <c r="AZ129" s="104">
        <v>89.87</v>
      </c>
      <c r="BA129" s="104">
        <v>71</v>
      </c>
      <c r="BB129" s="104">
        <v>89.87</v>
      </c>
      <c r="BC129" s="104">
        <v>66</v>
      </c>
      <c r="BD129" s="104">
        <v>83.54</v>
      </c>
    </row>
    <row r="130" spans="1:56">
      <c r="A130" s="104" t="s">
        <v>327</v>
      </c>
      <c r="B130" s="126">
        <v>3650</v>
      </c>
      <c r="C130" s="126">
        <v>3495</v>
      </c>
      <c r="D130" s="125">
        <v>95.75</v>
      </c>
      <c r="E130" s="126">
        <v>3564</v>
      </c>
      <c r="F130" s="125">
        <v>97.64</v>
      </c>
      <c r="G130" s="126">
        <v>3475</v>
      </c>
      <c r="H130" s="125">
        <v>95.21</v>
      </c>
      <c r="I130" s="126">
        <v>3447</v>
      </c>
      <c r="J130" s="125">
        <v>94.44</v>
      </c>
      <c r="K130" s="126">
        <v>3332</v>
      </c>
      <c r="L130" s="125">
        <v>91.29</v>
      </c>
      <c r="M130" s="96">
        <v>1002</v>
      </c>
      <c r="N130" s="104">
        <v>960</v>
      </c>
      <c r="O130" s="104">
        <v>95.81</v>
      </c>
      <c r="P130" s="104">
        <v>967</v>
      </c>
      <c r="Q130" s="104">
        <v>96.51</v>
      </c>
      <c r="R130" s="104">
        <v>960</v>
      </c>
      <c r="S130" s="104">
        <v>95.81</v>
      </c>
      <c r="T130" s="104">
        <v>951</v>
      </c>
      <c r="U130" s="104">
        <v>94.91</v>
      </c>
      <c r="V130" s="104">
        <v>933</v>
      </c>
      <c r="W130" s="104">
        <v>93.11</v>
      </c>
      <c r="X130" s="104">
        <v>836</v>
      </c>
      <c r="Y130" s="104">
        <v>791</v>
      </c>
      <c r="Z130" s="104">
        <v>94.62</v>
      </c>
      <c r="AA130" s="104">
        <v>809</v>
      </c>
      <c r="AB130" s="104">
        <v>96.77</v>
      </c>
      <c r="AC130" s="104">
        <v>802</v>
      </c>
      <c r="AD130" s="104">
        <v>95.93</v>
      </c>
      <c r="AE130" s="104">
        <v>791</v>
      </c>
      <c r="AF130" s="104">
        <v>94.62</v>
      </c>
      <c r="AG130" s="104">
        <v>782</v>
      </c>
      <c r="AH130" s="104">
        <v>93.54</v>
      </c>
      <c r="AI130" s="104">
        <v>877</v>
      </c>
      <c r="AJ130" s="104">
        <v>851</v>
      </c>
      <c r="AK130" s="104">
        <v>97.04</v>
      </c>
      <c r="AL130" s="104">
        <v>865</v>
      </c>
      <c r="AM130" s="104">
        <v>98.63</v>
      </c>
      <c r="AN130" s="104">
        <v>841</v>
      </c>
      <c r="AO130" s="104">
        <v>95.9</v>
      </c>
      <c r="AP130" s="104">
        <v>840</v>
      </c>
      <c r="AQ130" s="104">
        <v>95.78</v>
      </c>
      <c r="AR130" s="104">
        <v>805</v>
      </c>
      <c r="AS130" s="104">
        <v>91.79</v>
      </c>
      <c r="AT130" s="104">
        <v>935</v>
      </c>
      <c r="AU130" s="104">
        <v>893</v>
      </c>
      <c r="AV130" s="104">
        <v>95.51</v>
      </c>
      <c r="AW130" s="104">
        <v>923</v>
      </c>
      <c r="AX130" s="104">
        <v>98.72</v>
      </c>
      <c r="AY130" s="104">
        <v>872</v>
      </c>
      <c r="AZ130" s="104">
        <v>93.26</v>
      </c>
      <c r="BA130" s="104">
        <v>865</v>
      </c>
      <c r="BB130" s="104">
        <v>92.51</v>
      </c>
      <c r="BC130" s="104">
        <v>812</v>
      </c>
      <c r="BD130" s="104">
        <v>86.84</v>
      </c>
    </row>
    <row r="132" spans="1:56">
      <c r="A132" s="87" t="s">
        <v>478</v>
      </c>
    </row>
    <row r="133" spans="1:56">
      <c r="A133" s="87" t="s">
        <v>474</v>
      </c>
    </row>
    <row r="134" spans="1:56">
      <c r="A134" s="87" t="s">
        <v>475</v>
      </c>
    </row>
    <row r="135" spans="1:56">
      <c r="A135" s="87" t="s">
        <v>479</v>
      </c>
    </row>
    <row r="136" spans="1:56">
      <c r="A136" s="87" t="s">
        <v>274</v>
      </c>
    </row>
  </sheetData>
  <mergeCells count="149">
    <mergeCell ref="AU94:AV94"/>
    <mergeCell ref="AW94:AX94"/>
    <mergeCell ref="AY94:AZ94"/>
    <mergeCell ref="BA94:BB94"/>
    <mergeCell ref="BC94:BD94"/>
    <mergeCell ref="AI93:AS93"/>
    <mergeCell ref="AJ94:AK94"/>
    <mergeCell ref="AL94:AM94"/>
    <mergeCell ref="AN94:AO94"/>
    <mergeCell ref="AP94:AQ94"/>
    <mergeCell ref="AR94:AS94"/>
    <mergeCell ref="X93:AH93"/>
    <mergeCell ref="Y94:Z94"/>
    <mergeCell ref="AA94:AB94"/>
    <mergeCell ref="AC94:AD94"/>
    <mergeCell ref="AE94:AF94"/>
    <mergeCell ref="AG94:AH94"/>
    <mergeCell ref="BA120:BB120"/>
    <mergeCell ref="BC120:BD120"/>
    <mergeCell ref="B93:L93"/>
    <mergeCell ref="C94:D94"/>
    <mergeCell ref="E94:F94"/>
    <mergeCell ref="G94:H94"/>
    <mergeCell ref="I94:J94"/>
    <mergeCell ref="K94:L94"/>
    <mergeCell ref="M93:W93"/>
    <mergeCell ref="N94:O94"/>
    <mergeCell ref="AI119:AS119"/>
    <mergeCell ref="AT119:BD119"/>
    <mergeCell ref="AJ120:AK120"/>
    <mergeCell ref="AL120:AM120"/>
    <mergeCell ref="AN120:AO120"/>
    <mergeCell ref="AP120:AQ120"/>
    <mergeCell ref="AR120:AS120"/>
    <mergeCell ref="AU120:AV120"/>
    <mergeCell ref="AW120:AX120"/>
    <mergeCell ref="AY120:AZ120"/>
    <mergeCell ref="X119:AH119"/>
    <mergeCell ref="Y120:Z120"/>
    <mergeCell ref="AA120:AB120"/>
    <mergeCell ref="AC120:AD120"/>
    <mergeCell ref="AE120:AF120"/>
    <mergeCell ref="AG120:AH120"/>
    <mergeCell ref="I120:J120"/>
    <mergeCell ref="K120:L120"/>
    <mergeCell ref="M119:W119"/>
    <mergeCell ref="N120:O120"/>
    <mergeCell ref="P120:Q120"/>
    <mergeCell ref="R120:S120"/>
    <mergeCell ref="T120:U120"/>
    <mergeCell ref="V120:W120"/>
    <mergeCell ref="B119:L119"/>
    <mergeCell ref="C120:D120"/>
    <mergeCell ref="E120:F120"/>
    <mergeCell ref="G120:H120"/>
    <mergeCell ref="AT42:BD42"/>
    <mergeCell ref="AU43:AV43"/>
    <mergeCell ref="AW43:AX43"/>
    <mergeCell ref="AY43:AZ43"/>
    <mergeCell ref="BA43:BB43"/>
    <mergeCell ref="BC43:BD43"/>
    <mergeCell ref="AI42:AS42"/>
    <mergeCell ref="AJ43:AK43"/>
    <mergeCell ref="AL43:AM43"/>
    <mergeCell ref="AN43:AO43"/>
    <mergeCell ref="AP43:AQ43"/>
    <mergeCell ref="AR43:AS43"/>
    <mergeCell ref="X42:AH42"/>
    <mergeCell ref="Y43:Z43"/>
    <mergeCell ref="AA43:AB43"/>
    <mergeCell ref="AC43:AD43"/>
    <mergeCell ref="AE43:AF43"/>
    <mergeCell ref="AG43:AH43"/>
    <mergeCell ref="AJ69:AK69"/>
    <mergeCell ref="AL69:AM69"/>
    <mergeCell ref="AN69:AO69"/>
    <mergeCell ref="X68:AH68"/>
    <mergeCell ref="AI68:AS68"/>
    <mergeCell ref="AT68:BD68"/>
    <mergeCell ref="Y69:Z69"/>
    <mergeCell ref="AA69:AB69"/>
    <mergeCell ref="AC69:AD69"/>
    <mergeCell ref="AE69:AF69"/>
    <mergeCell ref="AG69:AH69"/>
    <mergeCell ref="AW69:AX69"/>
    <mergeCell ref="AY69:AZ69"/>
    <mergeCell ref="BA69:BB69"/>
    <mergeCell ref="BC69:BD69"/>
    <mergeCell ref="AP69:AQ69"/>
    <mergeCell ref="AR69:AS69"/>
    <mergeCell ref="AU69:AV69"/>
    <mergeCell ref="P94:Q94"/>
    <mergeCell ref="R94:S94"/>
    <mergeCell ref="T94:U94"/>
    <mergeCell ref="V69:W69"/>
    <mergeCell ref="M68:W68"/>
    <mergeCell ref="V94:W94"/>
    <mergeCell ref="M42:W42"/>
    <mergeCell ref="N43:O43"/>
    <mergeCell ref="P43:Q43"/>
    <mergeCell ref="R43:S43"/>
    <mergeCell ref="T43:U43"/>
    <mergeCell ref="V43:W43"/>
    <mergeCell ref="N69:O69"/>
    <mergeCell ref="P69:Q69"/>
    <mergeCell ref="R69:S69"/>
    <mergeCell ref="T69:U69"/>
    <mergeCell ref="B42:L42"/>
    <mergeCell ref="C43:D43"/>
    <mergeCell ref="E43:F43"/>
    <mergeCell ref="G43:H43"/>
    <mergeCell ref="I43:J43"/>
    <mergeCell ref="K43:L43"/>
    <mergeCell ref="B68:L68"/>
    <mergeCell ref="C69:D69"/>
    <mergeCell ref="E69:F69"/>
    <mergeCell ref="G69:H69"/>
    <mergeCell ref="I69:J69"/>
    <mergeCell ref="K69:L69"/>
    <mergeCell ref="AT6:BD6"/>
    <mergeCell ref="AU7:AV7"/>
    <mergeCell ref="AW7:AX7"/>
    <mergeCell ref="AY7:AZ7"/>
    <mergeCell ref="BA7:BB7"/>
    <mergeCell ref="BC7:BD7"/>
    <mergeCell ref="AI6:AS6"/>
    <mergeCell ref="AJ7:AK7"/>
    <mergeCell ref="AL7:AM7"/>
    <mergeCell ref="AN7:AO7"/>
    <mergeCell ref="AP7:AQ7"/>
    <mergeCell ref="AR7:AS7"/>
    <mergeCell ref="B6:L6"/>
    <mergeCell ref="C7:D7"/>
    <mergeCell ref="E7:F7"/>
    <mergeCell ref="G7:H7"/>
    <mergeCell ref="I7:J7"/>
    <mergeCell ref="K7:L7"/>
    <mergeCell ref="X6:AH6"/>
    <mergeCell ref="Y7:Z7"/>
    <mergeCell ref="AA7:AB7"/>
    <mergeCell ref="AC7:AD7"/>
    <mergeCell ref="AE7:AF7"/>
    <mergeCell ref="AG7:AH7"/>
    <mergeCell ref="M6:W6"/>
    <mergeCell ref="N7:O7"/>
    <mergeCell ref="P7:Q7"/>
    <mergeCell ref="R7:S7"/>
    <mergeCell ref="T7:U7"/>
    <mergeCell ref="V7:W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100"/>
  <sheetViews>
    <sheetView topLeftCell="A76" workbookViewId="0">
      <selection activeCell="C91" sqref="C91"/>
    </sheetView>
  </sheetViews>
  <sheetFormatPr defaultColWidth="9" defaultRowHeight="21"/>
  <cols>
    <col min="1" max="1" width="16.75" style="87" customWidth="1"/>
    <col min="2" max="5" width="9" style="87"/>
    <col min="6" max="6" width="13.625" style="87" customWidth="1"/>
    <col min="7" max="8" width="9" style="87"/>
    <col min="9" max="9" width="15.375" style="87" customWidth="1"/>
    <col min="10" max="23" width="9" style="87"/>
    <col min="24" max="24" width="12.125" style="87" customWidth="1"/>
    <col min="25" max="26" width="9" style="87"/>
    <col min="27" max="27" width="11.375" style="87" customWidth="1"/>
    <col min="28" max="32" width="9" style="87"/>
    <col min="33" max="33" width="12.375" style="87" customWidth="1"/>
    <col min="34" max="35" width="9" style="87"/>
    <col min="36" max="36" width="12.375" style="87" customWidth="1"/>
    <col min="37" max="41" width="9" style="87"/>
    <col min="42" max="42" width="12.375" style="87" customWidth="1"/>
    <col min="43" max="44" width="9" style="87"/>
    <col min="45" max="45" width="13.625" style="87" customWidth="1"/>
    <col min="46" max="16384" width="9" style="87"/>
  </cols>
  <sheetData>
    <row r="1" spans="1:46">
      <c r="A1" s="87" t="s">
        <v>517</v>
      </c>
    </row>
    <row r="3" spans="1:46">
      <c r="A3" s="87" t="s">
        <v>516</v>
      </c>
    </row>
    <row r="4" spans="1:46">
      <c r="A4" s="87" t="s">
        <v>485</v>
      </c>
    </row>
    <row r="5" spans="1:46">
      <c r="A5" s="87" t="s">
        <v>350</v>
      </c>
    </row>
    <row r="6" spans="1:46">
      <c r="A6" s="127" t="s">
        <v>304</v>
      </c>
      <c r="B6" s="307" t="s">
        <v>486</v>
      </c>
      <c r="C6" s="307"/>
      <c r="D6" s="307"/>
      <c r="E6" s="307"/>
      <c r="F6" s="307"/>
      <c r="G6" s="307"/>
      <c r="H6" s="307"/>
      <c r="I6" s="307"/>
      <c r="J6" s="307"/>
      <c r="K6" s="307" t="s">
        <v>294</v>
      </c>
      <c r="L6" s="307"/>
      <c r="M6" s="307"/>
      <c r="N6" s="307"/>
      <c r="O6" s="307"/>
      <c r="P6" s="307"/>
      <c r="Q6" s="307"/>
      <c r="R6" s="307"/>
      <c r="S6" s="307"/>
      <c r="T6" s="307" t="s">
        <v>295</v>
      </c>
      <c r="U6" s="307"/>
      <c r="V6" s="307"/>
      <c r="W6" s="307"/>
      <c r="X6" s="307"/>
      <c r="Y6" s="307"/>
      <c r="Z6" s="307"/>
      <c r="AA6" s="307"/>
      <c r="AB6" s="307"/>
      <c r="AC6" s="307" t="s">
        <v>296</v>
      </c>
      <c r="AD6" s="307"/>
      <c r="AE6" s="307"/>
      <c r="AF6" s="307"/>
      <c r="AG6" s="307"/>
      <c r="AH6" s="307"/>
      <c r="AI6" s="307"/>
      <c r="AJ6" s="307"/>
      <c r="AK6" s="307"/>
      <c r="AL6" s="307" t="s">
        <v>297</v>
      </c>
      <c r="AM6" s="307"/>
      <c r="AN6" s="307"/>
      <c r="AO6" s="307"/>
      <c r="AP6" s="307"/>
      <c r="AQ6" s="307"/>
      <c r="AR6" s="307"/>
      <c r="AS6" s="307"/>
      <c r="AT6" s="307"/>
    </row>
    <row r="7" spans="1:46" s="99" customFormat="1">
      <c r="A7" s="127"/>
      <c r="B7" s="127" t="s">
        <v>248</v>
      </c>
      <c r="C7" s="127" t="s">
        <v>249</v>
      </c>
      <c r="D7" s="127" t="s">
        <v>487</v>
      </c>
      <c r="E7" s="307" t="s">
        <v>488</v>
      </c>
      <c r="F7" s="307"/>
      <c r="G7" s="307"/>
      <c r="H7" s="307" t="s">
        <v>489</v>
      </c>
      <c r="I7" s="307"/>
      <c r="J7" s="307"/>
      <c r="K7" s="127" t="s">
        <v>248</v>
      </c>
      <c r="L7" s="127" t="s">
        <v>249</v>
      </c>
      <c r="M7" s="127" t="s">
        <v>487</v>
      </c>
      <c r="N7" s="307" t="s">
        <v>488</v>
      </c>
      <c r="O7" s="307"/>
      <c r="P7" s="307"/>
      <c r="Q7" s="307" t="s">
        <v>489</v>
      </c>
      <c r="R7" s="307"/>
      <c r="S7" s="307"/>
      <c r="T7" s="127" t="s">
        <v>248</v>
      </c>
      <c r="U7" s="127" t="s">
        <v>249</v>
      </c>
      <c r="V7" s="127" t="s">
        <v>487</v>
      </c>
      <c r="W7" s="307" t="s">
        <v>488</v>
      </c>
      <c r="X7" s="307"/>
      <c r="Y7" s="307"/>
      <c r="Z7" s="307" t="s">
        <v>489</v>
      </c>
      <c r="AA7" s="307"/>
      <c r="AB7" s="307"/>
      <c r="AC7" s="127" t="s">
        <v>248</v>
      </c>
      <c r="AD7" s="127" t="s">
        <v>249</v>
      </c>
      <c r="AE7" s="127" t="s">
        <v>487</v>
      </c>
      <c r="AF7" s="307" t="s">
        <v>488</v>
      </c>
      <c r="AG7" s="307"/>
      <c r="AH7" s="307"/>
      <c r="AI7" s="307" t="s">
        <v>489</v>
      </c>
      <c r="AJ7" s="307"/>
      <c r="AK7" s="307"/>
      <c r="AL7" s="127" t="s">
        <v>248</v>
      </c>
      <c r="AM7" s="127" t="s">
        <v>249</v>
      </c>
      <c r="AN7" s="127" t="s">
        <v>487</v>
      </c>
      <c r="AO7" s="307" t="s">
        <v>488</v>
      </c>
      <c r="AP7" s="307"/>
      <c r="AQ7" s="307"/>
      <c r="AR7" s="307" t="s">
        <v>489</v>
      </c>
      <c r="AS7" s="307"/>
      <c r="AT7" s="307"/>
    </row>
    <row r="8" spans="1:46">
      <c r="A8" s="104"/>
      <c r="B8" s="104"/>
      <c r="C8" s="104"/>
      <c r="D8" s="104"/>
      <c r="E8" s="104" t="s">
        <v>490</v>
      </c>
      <c r="F8" s="104" t="s">
        <v>491</v>
      </c>
      <c r="G8" s="104" t="s">
        <v>492</v>
      </c>
      <c r="H8" s="104" t="s">
        <v>490</v>
      </c>
      <c r="I8" s="104" t="s">
        <v>491</v>
      </c>
      <c r="J8" s="104" t="s">
        <v>492</v>
      </c>
      <c r="K8" s="104"/>
      <c r="L8" s="104"/>
      <c r="M8" s="104"/>
      <c r="N8" s="104" t="s">
        <v>490</v>
      </c>
      <c r="O8" s="104" t="s">
        <v>491</v>
      </c>
      <c r="P8" s="104" t="s">
        <v>492</v>
      </c>
      <c r="Q8" s="104" t="s">
        <v>490</v>
      </c>
      <c r="R8" s="104" t="s">
        <v>491</v>
      </c>
      <c r="S8" s="104" t="s">
        <v>492</v>
      </c>
      <c r="T8" s="104"/>
      <c r="U8" s="104"/>
      <c r="V8" s="104"/>
      <c r="W8" s="104" t="s">
        <v>490</v>
      </c>
      <c r="X8" s="104" t="s">
        <v>491</v>
      </c>
      <c r="Y8" s="104" t="s">
        <v>492</v>
      </c>
      <c r="Z8" s="104" t="s">
        <v>490</v>
      </c>
      <c r="AA8" s="104" t="s">
        <v>491</v>
      </c>
      <c r="AB8" s="104" t="s">
        <v>492</v>
      </c>
      <c r="AC8" s="104"/>
      <c r="AD8" s="104"/>
      <c r="AE8" s="104"/>
      <c r="AF8" s="104" t="s">
        <v>490</v>
      </c>
      <c r="AG8" s="104" t="s">
        <v>491</v>
      </c>
      <c r="AH8" s="104" t="s">
        <v>492</v>
      </c>
      <c r="AI8" s="104" t="s">
        <v>490</v>
      </c>
      <c r="AJ8" s="104" t="s">
        <v>491</v>
      </c>
      <c r="AK8" s="104" t="s">
        <v>492</v>
      </c>
      <c r="AL8" s="104"/>
      <c r="AM8" s="104"/>
      <c r="AN8" s="104"/>
      <c r="AO8" s="104" t="s">
        <v>490</v>
      </c>
      <c r="AP8" s="104" t="s">
        <v>491</v>
      </c>
      <c r="AQ8" s="104" t="s">
        <v>492</v>
      </c>
      <c r="AR8" s="104" t="s">
        <v>490</v>
      </c>
      <c r="AS8" s="104" t="s">
        <v>491</v>
      </c>
      <c r="AT8" s="104" t="s">
        <v>492</v>
      </c>
    </row>
    <row r="9" spans="1:46">
      <c r="A9" s="104" t="s">
        <v>305</v>
      </c>
      <c r="B9" s="129">
        <v>822723</v>
      </c>
      <c r="C9" s="129">
        <v>373557</v>
      </c>
      <c r="D9" s="130">
        <v>45.4</v>
      </c>
      <c r="E9" s="129">
        <v>62508</v>
      </c>
      <c r="F9" s="129">
        <v>6820529</v>
      </c>
      <c r="G9" s="130">
        <v>109.11</v>
      </c>
      <c r="H9" s="129">
        <v>58438</v>
      </c>
      <c r="I9" s="129">
        <v>6337037</v>
      </c>
      <c r="J9" s="130">
        <v>108.44</v>
      </c>
      <c r="K9" s="129">
        <v>209110</v>
      </c>
      <c r="L9" s="129">
        <v>93324</v>
      </c>
      <c r="M9" s="130">
        <v>44.63</v>
      </c>
      <c r="N9" s="129">
        <v>15586</v>
      </c>
      <c r="O9" s="129">
        <v>1699214</v>
      </c>
      <c r="P9" s="130">
        <v>109.02</v>
      </c>
      <c r="Q9" s="129">
        <v>14544</v>
      </c>
      <c r="R9" s="129">
        <v>1575358</v>
      </c>
      <c r="S9" s="130">
        <v>108.32</v>
      </c>
      <c r="T9" s="129">
        <v>198101</v>
      </c>
      <c r="U9" s="129">
        <v>92090</v>
      </c>
      <c r="V9" s="130">
        <v>46.49</v>
      </c>
      <c r="W9" s="129">
        <v>13849</v>
      </c>
      <c r="X9" s="129">
        <v>1511354</v>
      </c>
      <c r="Y9" s="130">
        <v>109.13</v>
      </c>
      <c r="Z9" s="129">
        <v>12976</v>
      </c>
      <c r="AA9" s="129">
        <v>1407101</v>
      </c>
      <c r="AB9" s="130">
        <v>108.44</v>
      </c>
      <c r="AC9" s="129">
        <v>212093</v>
      </c>
      <c r="AD9" s="129">
        <v>95947</v>
      </c>
      <c r="AE9" s="130">
        <v>45.24</v>
      </c>
      <c r="AF9" s="129">
        <v>16847</v>
      </c>
      <c r="AG9" s="129">
        <v>1838517</v>
      </c>
      <c r="AH9" s="130">
        <v>109.13</v>
      </c>
      <c r="AI9" s="129">
        <v>15862</v>
      </c>
      <c r="AJ9" s="129">
        <v>1720395</v>
      </c>
      <c r="AK9" s="130">
        <v>108.46</v>
      </c>
      <c r="AL9" s="129">
        <v>203419</v>
      </c>
      <c r="AM9" s="129">
        <v>92196</v>
      </c>
      <c r="AN9" s="130">
        <v>45.32</v>
      </c>
      <c r="AO9" s="129">
        <v>16226</v>
      </c>
      <c r="AP9" s="129">
        <v>1771444</v>
      </c>
      <c r="AQ9" s="130">
        <v>109.17</v>
      </c>
      <c r="AR9" s="129">
        <v>15056</v>
      </c>
      <c r="AS9" s="129">
        <v>1634183</v>
      </c>
      <c r="AT9" s="130">
        <v>108.54</v>
      </c>
    </row>
    <row r="10" spans="1:46">
      <c r="A10" s="104" t="s">
        <v>306</v>
      </c>
      <c r="B10" s="129">
        <v>354710</v>
      </c>
      <c r="C10" s="129">
        <v>164895</v>
      </c>
      <c r="D10" s="130">
        <v>46.49</v>
      </c>
      <c r="E10" s="129">
        <v>26992</v>
      </c>
      <c r="F10" s="129">
        <v>2953408</v>
      </c>
      <c r="G10" s="130">
        <v>109.42</v>
      </c>
      <c r="H10" s="129">
        <v>25294</v>
      </c>
      <c r="I10" s="129">
        <v>2749991</v>
      </c>
      <c r="J10" s="130">
        <v>108.72</v>
      </c>
      <c r="K10" s="129">
        <v>89230</v>
      </c>
      <c r="L10" s="129">
        <v>41007</v>
      </c>
      <c r="M10" s="130">
        <v>45.96</v>
      </c>
      <c r="N10" s="129">
        <v>6941</v>
      </c>
      <c r="O10" s="129">
        <v>758543</v>
      </c>
      <c r="P10" s="130">
        <v>109.28</v>
      </c>
      <c r="Q10" s="129">
        <v>6364</v>
      </c>
      <c r="R10" s="129">
        <v>691517</v>
      </c>
      <c r="S10" s="130">
        <v>108.66</v>
      </c>
      <c r="T10" s="129">
        <v>89432</v>
      </c>
      <c r="U10" s="129">
        <v>42226</v>
      </c>
      <c r="V10" s="130">
        <v>47.22</v>
      </c>
      <c r="W10" s="129">
        <v>6490</v>
      </c>
      <c r="X10" s="129">
        <v>708289</v>
      </c>
      <c r="Y10" s="130">
        <v>109.14</v>
      </c>
      <c r="Z10" s="129">
        <v>6105</v>
      </c>
      <c r="AA10" s="129">
        <v>662533</v>
      </c>
      <c r="AB10" s="130">
        <v>108.52</v>
      </c>
      <c r="AC10" s="129">
        <v>89782</v>
      </c>
      <c r="AD10" s="129">
        <v>41841</v>
      </c>
      <c r="AE10" s="130">
        <v>46.6</v>
      </c>
      <c r="AF10" s="129">
        <v>6794</v>
      </c>
      <c r="AG10" s="129">
        <v>744304</v>
      </c>
      <c r="AH10" s="130">
        <v>109.55</v>
      </c>
      <c r="AI10" s="129">
        <v>6479</v>
      </c>
      <c r="AJ10" s="129">
        <v>705417</v>
      </c>
      <c r="AK10" s="130">
        <v>108.88</v>
      </c>
      <c r="AL10" s="129">
        <v>86266</v>
      </c>
      <c r="AM10" s="129">
        <v>39821</v>
      </c>
      <c r="AN10" s="130">
        <v>46.16</v>
      </c>
      <c r="AO10" s="129">
        <v>6767</v>
      </c>
      <c r="AP10" s="129">
        <v>742272</v>
      </c>
      <c r="AQ10" s="130">
        <v>109.69</v>
      </c>
      <c r="AR10" s="129">
        <v>6346</v>
      </c>
      <c r="AS10" s="129">
        <v>690524</v>
      </c>
      <c r="AT10" s="130">
        <v>108.81</v>
      </c>
    </row>
    <row r="11" spans="1:46">
      <c r="A11" s="104" t="s">
        <v>307</v>
      </c>
      <c r="B11" s="129">
        <v>446537</v>
      </c>
      <c r="C11" s="129">
        <v>219044</v>
      </c>
      <c r="D11" s="130">
        <v>49.05</v>
      </c>
      <c r="E11" s="129">
        <v>38538</v>
      </c>
      <c r="F11" s="129">
        <v>4247035</v>
      </c>
      <c r="G11" s="130">
        <v>110.2</v>
      </c>
      <c r="H11" s="129">
        <v>35880</v>
      </c>
      <c r="I11" s="129">
        <v>3928350</v>
      </c>
      <c r="J11" s="130">
        <v>109.49</v>
      </c>
      <c r="K11" s="129">
        <v>114921</v>
      </c>
      <c r="L11" s="129">
        <v>56272</v>
      </c>
      <c r="M11" s="130">
        <v>48.97</v>
      </c>
      <c r="N11" s="129">
        <v>10061</v>
      </c>
      <c r="O11" s="129">
        <v>1108163</v>
      </c>
      <c r="P11" s="130">
        <v>110.14</v>
      </c>
      <c r="Q11" s="129">
        <v>9448</v>
      </c>
      <c r="R11" s="129">
        <v>1034106</v>
      </c>
      <c r="S11" s="130">
        <v>109.45</v>
      </c>
      <c r="T11" s="129">
        <v>113082</v>
      </c>
      <c r="U11" s="129">
        <v>56417</v>
      </c>
      <c r="V11" s="130">
        <v>49.89</v>
      </c>
      <c r="W11" s="129">
        <v>9079</v>
      </c>
      <c r="X11" s="129">
        <v>998500</v>
      </c>
      <c r="Y11" s="130">
        <v>109.98</v>
      </c>
      <c r="Z11" s="129">
        <v>8569</v>
      </c>
      <c r="AA11" s="129">
        <v>936579</v>
      </c>
      <c r="AB11" s="130">
        <v>109.3</v>
      </c>
      <c r="AC11" s="129">
        <v>109376</v>
      </c>
      <c r="AD11" s="129">
        <v>53305</v>
      </c>
      <c r="AE11" s="130">
        <v>48.74</v>
      </c>
      <c r="AF11" s="129">
        <v>9291</v>
      </c>
      <c r="AG11" s="129">
        <v>1026447</v>
      </c>
      <c r="AH11" s="130">
        <v>110.48</v>
      </c>
      <c r="AI11" s="129">
        <v>8625</v>
      </c>
      <c r="AJ11" s="129">
        <v>946611</v>
      </c>
      <c r="AK11" s="130">
        <v>109.75</v>
      </c>
      <c r="AL11" s="129">
        <v>109158</v>
      </c>
      <c r="AM11" s="129">
        <v>53050</v>
      </c>
      <c r="AN11" s="130">
        <v>48.6</v>
      </c>
      <c r="AO11" s="129">
        <v>10107</v>
      </c>
      <c r="AP11" s="129">
        <v>1113925</v>
      </c>
      <c r="AQ11" s="130">
        <v>110.21</v>
      </c>
      <c r="AR11" s="129">
        <v>9238</v>
      </c>
      <c r="AS11" s="129">
        <v>1011054</v>
      </c>
      <c r="AT11" s="130">
        <v>109.45</v>
      </c>
    </row>
    <row r="12" spans="1:46">
      <c r="A12" s="104" t="s">
        <v>308</v>
      </c>
      <c r="B12" s="129">
        <v>574760</v>
      </c>
      <c r="C12" s="129">
        <v>281161</v>
      </c>
      <c r="D12" s="130">
        <v>48.92</v>
      </c>
      <c r="E12" s="129">
        <v>47074</v>
      </c>
      <c r="F12" s="129">
        <v>5198900</v>
      </c>
      <c r="G12" s="130">
        <v>110.44</v>
      </c>
      <c r="H12" s="129">
        <v>44665</v>
      </c>
      <c r="I12" s="129">
        <v>4902714</v>
      </c>
      <c r="J12" s="130">
        <v>109.77</v>
      </c>
      <c r="K12" s="129">
        <v>148143</v>
      </c>
      <c r="L12" s="129">
        <v>69786</v>
      </c>
      <c r="M12" s="130">
        <v>47.11</v>
      </c>
      <c r="N12" s="129">
        <v>12525</v>
      </c>
      <c r="O12" s="129">
        <v>1378270</v>
      </c>
      <c r="P12" s="130">
        <v>110.04</v>
      </c>
      <c r="Q12" s="129">
        <v>11788</v>
      </c>
      <c r="R12" s="129">
        <v>1288904</v>
      </c>
      <c r="S12" s="130">
        <v>109.34</v>
      </c>
      <c r="T12" s="129">
        <v>139166</v>
      </c>
      <c r="U12" s="129">
        <v>67423</v>
      </c>
      <c r="V12" s="130">
        <v>48.45</v>
      </c>
      <c r="W12" s="129">
        <v>11055</v>
      </c>
      <c r="X12" s="129">
        <v>1220066</v>
      </c>
      <c r="Y12" s="130">
        <v>110.36</v>
      </c>
      <c r="Z12" s="129">
        <v>10582</v>
      </c>
      <c r="AA12" s="129">
        <v>1160892</v>
      </c>
      <c r="AB12" s="130">
        <v>109.7</v>
      </c>
      <c r="AC12" s="129">
        <v>148955</v>
      </c>
      <c r="AD12" s="129">
        <v>75538</v>
      </c>
      <c r="AE12" s="130">
        <v>50.71</v>
      </c>
      <c r="AF12" s="129">
        <v>11921</v>
      </c>
      <c r="AG12" s="129">
        <v>1319938</v>
      </c>
      <c r="AH12" s="130">
        <v>110.72</v>
      </c>
      <c r="AI12" s="129">
        <v>11271</v>
      </c>
      <c r="AJ12" s="129">
        <v>1239123</v>
      </c>
      <c r="AK12" s="130">
        <v>109.94</v>
      </c>
      <c r="AL12" s="129">
        <v>138496</v>
      </c>
      <c r="AM12" s="129">
        <v>68414</v>
      </c>
      <c r="AN12" s="130">
        <v>49.4</v>
      </c>
      <c r="AO12" s="129">
        <v>11573</v>
      </c>
      <c r="AP12" s="129">
        <v>1280626</v>
      </c>
      <c r="AQ12" s="130">
        <v>110.66</v>
      </c>
      <c r="AR12" s="129">
        <v>11024</v>
      </c>
      <c r="AS12" s="129">
        <v>1213795</v>
      </c>
      <c r="AT12" s="130">
        <v>110.1</v>
      </c>
    </row>
    <row r="13" spans="1:46">
      <c r="A13" s="104" t="s">
        <v>309</v>
      </c>
      <c r="B13" s="129">
        <v>804621</v>
      </c>
      <c r="C13" s="129">
        <v>395005</v>
      </c>
      <c r="D13" s="130">
        <v>49.09</v>
      </c>
      <c r="E13" s="129">
        <v>69126</v>
      </c>
      <c r="F13" s="129">
        <v>7601777</v>
      </c>
      <c r="G13" s="130">
        <v>109.97</v>
      </c>
      <c r="H13" s="129">
        <v>65463</v>
      </c>
      <c r="I13" s="129">
        <v>7154353</v>
      </c>
      <c r="J13" s="130">
        <v>109.29</v>
      </c>
      <c r="K13" s="129">
        <v>212966</v>
      </c>
      <c r="L13" s="129">
        <v>102802</v>
      </c>
      <c r="M13" s="130">
        <v>48.27</v>
      </c>
      <c r="N13" s="129">
        <v>19481</v>
      </c>
      <c r="O13" s="129">
        <v>2143358</v>
      </c>
      <c r="P13" s="130">
        <v>110.02</v>
      </c>
      <c r="Q13" s="129">
        <v>18239</v>
      </c>
      <c r="R13" s="129">
        <v>1994148</v>
      </c>
      <c r="S13" s="130">
        <v>109.33</v>
      </c>
      <c r="T13" s="129">
        <v>196654</v>
      </c>
      <c r="U13" s="129">
        <v>98482</v>
      </c>
      <c r="V13" s="130">
        <v>50.08</v>
      </c>
      <c r="W13" s="129">
        <v>15688</v>
      </c>
      <c r="X13" s="129">
        <v>1722949</v>
      </c>
      <c r="Y13" s="130">
        <v>109.83</v>
      </c>
      <c r="Z13" s="129">
        <v>14711</v>
      </c>
      <c r="AA13" s="129">
        <v>1605176</v>
      </c>
      <c r="AB13" s="130">
        <v>109.11</v>
      </c>
      <c r="AC13" s="129">
        <v>207343</v>
      </c>
      <c r="AD13" s="129">
        <v>101755</v>
      </c>
      <c r="AE13" s="130">
        <v>49.08</v>
      </c>
      <c r="AF13" s="129">
        <v>18123</v>
      </c>
      <c r="AG13" s="129">
        <v>1995652</v>
      </c>
      <c r="AH13" s="130">
        <v>110.12</v>
      </c>
      <c r="AI13" s="129">
        <v>17325</v>
      </c>
      <c r="AJ13" s="129">
        <v>1896616</v>
      </c>
      <c r="AK13" s="130">
        <v>109.47</v>
      </c>
      <c r="AL13" s="129">
        <v>187658</v>
      </c>
      <c r="AM13" s="129">
        <v>91966</v>
      </c>
      <c r="AN13" s="130">
        <v>49.01</v>
      </c>
      <c r="AO13" s="129">
        <v>15834</v>
      </c>
      <c r="AP13" s="129">
        <v>1739818</v>
      </c>
      <c r="AQ13" s="130">
        <v>109.88</v>
      </c>
      <c r="AR13" s="129">
        <v>15188</v>
      </c>
      <c r="AS13" s="129">
        <v>1658413</v>
      </c>
      <c r="AT13" s="130">
        <v>109.19</v>
      </c>
    </row>
    <row r="14" spans="1:46">
      <c r="A14" s="104" t="s">
        <v>310</v>
      </c>
      <c r="B14" s="129">
        <v>681053</v>
      </c>
      <c r="C14" s="129">
        <v>337568</v>
      </c>
      <c r="D14" s="130">
        <v>49.57</v>
      </c>
      <c r="E14" s="129">
        <v>55648</v>
      </c>
      <c r="F14" s="129">
        <v>6113734</v>
      </c>
      <c r="G14" s="130">
        <v>109.86</v>
      </c>
      <c r="H14" s="129">
        <v>51311</v>
      </c>
      <c r="I14" s="129">
        <v>5603542</v>
      </c>
      <c r="J14" s="130">
        <v>109.21</v>
      </c>
      <c r="K14" s="129">
        <v>180352</v>
      </c>
      <c r="L14" s="129">
        <v>87780</v>
      </c>
      <c r="M14" s="130">
        <v>48.67</v>
      </c>
      <c r="N14" s="129">
        <v>15118</v>
      </c>
      <c r="O14" s="129">
        <v>1659597</v>
      </c>
      <c r="P14" s="130">
        <v>109.78</v>
      </c>
      <c r="Q14" s="129">
        <v>14286</v>
      </c>
      <c r="R14" s="129">
        <v>1559515</v>
      </c>
      <c r="S14" s="130">
        <v>109.16</v>
      </c>
      <c r="T14" s="129">
        <v>169099</v>
      </c>
      <c r="U14" s="129">
        <v>84988</v>
      </c>
      <c r="V14" s="130">
        <v>50.26</v>
      </c>
      <c r="W14" s="129">
        <v>13277</v>
      </c>
      <c r="X14" s="129">
        <v>1456175</v>
      </c>
      <c r="Y14" s="130">
        <v>109.68</v>
      </c>
      <c r="Z14" s="129">
        <v>12041</v>
      </c>
      <c r="AA14" s="129">
        <v>1311945</v>
      </c>
      <c r="AB14" s="130">
        <v>108.96</v>
      </c>
      <c r="AC14" s="129">
        <v>176460</v>
      </c>
      <c r="AD14" s="129">
        <v>88120</v>
      </c>
      <c r="AE14" s="130">
        <v>49.94</v>
      </c>
      <c r="AF14" s="129">
        <v>14805</v>
      </c>
      <c r="AG14" s="129">
        <v>1624793</v>
      </c>
      <c r="AH14" s="130">
        <v>109.75</v>
      </c>
      <c r="AI14" s="129">
        <v>13456</v>
      </c>
      <c r="AJ14" s="129">
        <v>1468525</v>
      </c>
      <c r="AK14" s="130">
        <v>109.14</v>
      </c>
      <c r="AL14" s="129">
        <v>155142</v>
      </c>
      <c r="AM14" s="129">
        <v>76680</v>
      </c>
      <c r="AN14" s="130">
        <v>49.43</v>
      </c>
      <c r="AO14" s="129">
        <v>12448</v>
      </c>
      <c r="AP14" s="129">
        <v>1373169</v>
      </c>
      <c r="AQ14" s="130">
        <v>110.31</v>
      </c>
      <c r="AR14" s="129">
        <v>11528</v>
      </c>
      <c r="AS14" s="129">
        <v>1263557</v>
      </c>
      <c r="AT14" s="130">
        <v>109.61</v>
      </c>
    </row>
    <row r="15" spans="1:46">
      <c r="A15" s="104" t="s">
        <v>311</v>
      </c>
      <c r="B15" s="129">
        <v>877738</v>
      </c>
      <c r="C15" s="129">
        <v>438027</v>
      </c>
      <c r="D15" s="130">
        <v>49.9</v>
      </c>
      <c r="E15" s="129">
        <v>71942</v>
      </c>
      <c r="F15" s="129">
        <v>7928852</v>
      </c>
      <c r="G15" s="130">
        <v>110.21</v>
      </c>
      <c r="H15" s="129">
        <v>67854</v>
      </c>
      <c r="I15" s="129">
        <v>7438247</v>
      </c>
      <c r="J15" s="130">
        <v>109.62</v>
      </c>
      <c r="K15" s="129">
        <v>228588</v>
      </c>
      <c r="L15" s="129">
        <v>112607</v>
      </c>
      <c r="M15" s="130">
        <v>49.26</v>
      </c>
      <c r="N15" s="129">
        <v>19205</v>
      </c>
      <c r="O15" s="129">
        <v>2114939</v>
      </c>
      <c r="P15" s="130">
        <v>110.12</v>
      </c>
      <c r="Q15" s="129">
        <v>18038</v>
      </c>
      <c r="R15" s="129">
        <v>1976850</v>
      </c>
      <c r="S15" s="130">
        <v>109.59</v>
      </c>
      <c r="T15" s="129">
        <v>224423</v>
      </c>
      <c r="U15" s="129">
        <v>113080</v>
      </c>
      <c r="V15" s="130">
        <v>50.39</v>
      </c>
      <c r="W15" s="129">
        <v>18051</v>
      </c>
      <c r="X15" s="129">
        <v>1986785</v>
      </c>
      <c r="Y15" s="130">
        <v>110.07</v>
      </c>
      <c r="Z15" s="129">
        <v>17107</v>
      </c>
      <c r="AA15" s="129">
        <v>1873425</v>
      </c>
      <c r="AB15" s="130">
        <v>109.51</v>
      </c>
      <c r="AC15" s="129">
        <v>222668</v>
      </c>
      <c r="AD15" s="129">
        <v>111299</v>
      </c>
      <c r="AE15" s="130">
        <v>49.98</v>
      </c>
      <c r="AF15" s="129">
        <v>18619</v>
      </c>
      <c r="AG15" s="129">
        <v>2053131</v>
      </c>
      <c r="AH15" s="130">
        <v>110.27</v>
      </c>
      <c r="AI15" s="129">
        <v>17598</v>
      </c>
      <c r="AJ15" s="129">
        <v>1931358</v>
      </c>
      <c r="AK15" s="130">
        <v>109.75</v>
      </c>
      <c r="AL15" s="129">
        <v>202059</v>
      </c>
      <c r="AM15" s="129">
        <v>101041</v>
      </c>
      <c r="AN15" s="130">
        <v>50.01</v>
      </c>
      <c r="AO15" s="129">
        <v>16067</v>
      </c>
      <c r="AP15" s="129">
        <v>1773997</v>
      </c>
      <c r="AQ15" s="130">
        <v>110.41</v>
      </c>
      <c r="AR15" s="129">
        <v>15111</v>
      </c>
      <c r="AS15" s="129">
        <v>1656614</v>
      </c>
      <c r="AT15" s="130">
        <v>109.63</v>
      </c>
    </row>
    <row r="16" spans="1:46">
      <c r="A16" s="104" t="s">
        <v>312</v>
      </c>
      <c r="B16" s="129">
        <v>1011100</v>
      </c>
      <c r="C16" s="129">
        <v>479951</v>
      </c>
      <c r="D16" s="130">
        <v>47.47</v>
      </c>
      <c r="E16" s="129">
        <v>79859</v>
      </c>
      <c r="F16" s="129">
        <v>8730248</v>
      </c>
      <c r="G16" s="130">
        <v>109.32</v>
      </c>
      <c r="H16" s="129">
        <v>75676</v>
      </c>
      <c r="I16" s="129">
        <v>8232745</v>
      </c>
      <c r="J16" s="130">
        <v>108.79</v>
      </c>
      <c r="K16" s="129">
        <v>277706</v>
      </c>
      <c r="L16" s="129">
        <v>127796</v>
      </c>
      <c r="M16" s="130">
        <v>46.02</v>
      </c>
      <c r="N16" s="129">
        <v>22761</v>
      </c>
      <c r="O16" s="129">
        <v>2485021</v>
      </c>
      <c r="P16" s="130">
        <v>109.18</v>
      </c>
      <c r="Q16" s="129">
        <v>21686</v>
      </c>
      <c r="R16" s="129">
        <v>2356991</v>
      </c>
      <c r="S16" s="130">
        <v>108.69</v>
      </c>
      <c r="T16" s="129">
        <v>263205</v>
      </c>
      <c r="U16" s="129">
        <v>126979</v>
      </c>
      <c r="V16" s="130">
        <v>48.24</v>
      </c>
      <c r="W16" s="129">
        <v>19928</v>
      </c>
      <c r="X16" s="129">
        <v>2174545</v>
      </c>
      <c r="Y16" s="130">
        <v>109.12</v>
      </c>
      <c r="Z16" s="129">
        <v>18770</v>
      </c>
      <c r="AA16" s="129">
        <v>2038176</v>
      </c>
      <c r="AB16" s="130">
        <v>108.59</v>
      </c>
      <c r="AC16" s="129">
        <v>241331</v>
      </c>
      <c r="AD16" s="129">
        <v>115737</v>
      </c>
      <c r="AE16" s="130">
        <v>47.96</v>
      </c>
      <c r="AF16" s="129">
        <v>18424</v>
      </c>
      <c r="AG16" s="129">
        <v>2016644</v>
      </c>
      <c r="AH16" s="130">
        <v>109.46</v>
      </c>
      <c r="AI16" s="129">
        <v>17554</v>
      </c>
      <c r="AJ16" s="129">
        <v>1911994</v>
      </c>
      <c r="AK16" s="130">
        <v>108.92</v>
      </c>
      <c r="AL16" s="129">
        <v>228858</v>
      </c>
      <c r="AM16" s="129">
        <v>109439</v>
      </c>
      <c r="AN16" s="130">
        <v>47.82</v>
      </c>
      <c r="AO16" s="129">
        <v>18746</v>
      </c>
      <c r="AP16" s="129">
        <v>2054038</v>
      </c>
      <c r="AQ16" s="130">
        <v>109.57</v>
      </c>
      <c r="AR16" s="129">
        <v>17666</v>
      </c>
      <c r="AS16" s="129">
        <v>1925584</v>
      </c>
      <c r="AT16" s="130">
        <v>109</v>
      </c>
    </row>
    <row r="17" spans="1:46">
      <c r="A17" s="104" t="s">
        <v>313</v>
      </c>
      <c r="B17" s="129">
        <v>607803</v>
      </c>
      <c r="C17" s="129">
        <v>307968</v>
      </c>
      <c r="D17" s="130">
        <v>50.67</v>
      </c>
      <c r="E17" s="129">
        <v>50931</v>
      </c>
      <c r="F17" s="129">
        <v>5594279</v>
      </c>
      <c r="G17" s="130">
        <v>109.84</v>
      </c>
      <c r="H17" s="129">
        <v>48142</v>
      </c>
      <c r="I17" s="129">
        <v>5265188</v>
      </c>
      <c r="J17" s="130">
        <v>109.37</v>
      </c>
      <c r="K17" s="129">
        <v>159296</v>
      </c>
      <c r="L17" s="129">
        <v>79997</v>
      </c>
      <c r="M17" s="130">
        <v>50.22</v>
      </c>
      <c r="N17" s="129">
        <v>12958</v>
      </c>
      <c r="O17" s="129">
        <v>1422104</v>
      </c>
      <c r="P17" s="130">
        <v>109.75</v>
      </c>
      <c r="Q17" s="129">
        <v>12264</v>
      </c>
      <c r="R17" s="129">
        <v>1340332</v>
      </c>
      <c r="S17" s="130">
        <v>109.29</v>
      </c>
      <c r="T17" s="129">
        <v>158163</v>
      </c>
      <c r="U17" s="129">
        <v>80839</v>
      </c>
      <c r="V17" s="130">
        <v>51.11</v>
      </c>
      <c r="W17" s="129">
        <v>13097</v>
      </c>
      <c r="X17" s="129">
        <v>1436281</v>
      </c>
      <c r="Y17" s="130">
        <v>109.66</v>
      </c>
      <c r="Z17" s="129">
        <v>12389</v>
      </c>
      <c r="AA17" s="129">
        <v>1353101</v>
      </c>
      <c r="AB17" s="130">
        <v>109.22</v>
      </c>
      <c r="AC17" s="129">
        <v>149375</v>
      </c>
      <c r="AD17" s="129">
        <v>76151</v>
      </c>
      <c r="AE17" s="130">
        <v>50.98</v>
      </c>
      <c r="AF17" s="129">
        <v>11930</v>
      </c>
      <c r="AG17" s="129">
        <v>1311525</v>
      </c>
      <c r="AH17" s="130">
        <v>109.94</v>
      </c>
      <c r="AI17" s="129">
        <v>11303</v>
      </c>
      <c r="AJ17" s="129">
        <v>1237827</v>
      </c>
      <c r="AK17" s="130">
        <v>109.51</v>
      </c>
      <c r="AL17" s="129">
        <v>140969</v>
      </c>
      <c r="AM17" s="129">
        <v>70981</v>
      </c>
      <c r="AN17" s="130">
        <v>50.35</v>
      </c>
      <c r="AO17" s="129">
        <v>12946</v>
      </c>
      <c r="AP17" s="129">
        <v>1424369</v>
      </c>
      <c r="AQ17" s="130">
        <v>110.02</v>
      </c>
      <c r="AR17" s="129">
        <v>12186</v>
      </c>
      <c r="AS17" s="129">
        <v>1333928</v>
      </c>
      <c r="AT17" s="130">
        <v>109.46</v>
      </c>
    </row>
    <row r="18" spans="1:46">
      <c r="A18" s="104" t="s">
        <v>314</v>
      </c>
      <c r="B18" s="129">
        <v>822545</v>
      </c>
      <c r="C18" s="129">
        <v>357997</v>
      </c>
      <c r="D18" s="130">
        <v>43.52</v>
      </c>
      <c r="E18" s="129">
        <v>66378</v>
      </c>
      <c r="F18" s="129">
        <v>7197859</v>
      </c>
      <c r="G18" s="130">
        <v>108.44</v>
      </c>
      <c r="H18" s="129">
        <v>61754</v>
      </c>
      <c r="I18" s="129">
        <v>6669557</v>
      </c>
      <c r="J18" s="130">
        <v>108</v>
      </c>
      <c r="K18" s="129">
        <v>213871</v>
      </c>
      <c r="L18" s="129">
        <v>91558</v>
      </c>
      <c r="M18" s="130">
        <v>42.81</v>
      </c>
      <c r="N18" s="129">
        <v>17490</v>
      </c>
      <c r="O18" s="129">
        <v>1892914</v>
      </c>
      <c r="P18" s="130">
        <v>108.23</v>
      </c>
      <c r="Q18" s="129">
        <v>16346</v>
      </c>
      <c r="R18" s="129">
        <v>1761163</v>
      </c>
      <c r="S18" s="130">
        <v>107.74</v>
      </c>
      <c r="T18" s="129">
        <v>204280</v>
      </c>
      <c r="U18" s="129">
        <v>90460</v>
      </c>
      <c r="V18" s="130">
        <v>44.28</v>
      </c>
      <c r="W18" s="129">
        <v>15461</v>
      </c>
      <c r="X18" s="129">
        <v>1670978</v>
      </c>
      <c r="Y18" s="130">
        <v>108.08</v>
      </c>
      <c r="Z18" s="129">
        <v>14445</v>
      </c>
      <c r="AA18" s="129">
        <v>1555524</v>
      </c>
      <c r="AB18" s="130">
        <v>107.69</v>
      </c>
      <c r="AC18" s="129">
        <v>205136</v>
      </c>
      <c r="AD18" s="129">
        <v>89029</v>
      </c>
      <c r="AE18" s="130">
        <v>43.4</v>
      </c>
      <c r="AF18" s="129">
        <v>17232</v>
      </c>
      <c r="AG18" s="129">
        <v>1874202</v>
      </c>
      <c r="AH18" s="130">
        <v>108.76</v>
      </c>
      <c r="AI18" s="129">
        <v>16208</v>
      </c>
      <c r="AJ18" s="129">
        <v>1756478</v>
      </c>
      <c r="AK18" s="130">
        <v>108.37</v>
      </c>
      <c r="AL18" s="129">
        <v>199258</v>
      </c>
      <c r="AM18" s="129">
        <v>86950</v>
      </c>
      <c r="AN18" s="130">
        <v>43.64</v>
      </c>
      <c r="AO18" s="129">
        <v>16195</v>
      </c>
      <c r="AP18" s="129">
        <v>1759765</v>
      </c>
      <c r="AQ18" s="130">
        <v>108.66</v>
      </c>
      <c r="AR18" s="129">
        <v>14755</v>
      </c>
      <c r="AS18" s="129">
        <v>1596392</v>
      </c>
      <c r="AT18" s="130">
        <v>108.19</v>
      </c>
    </row>
    <row r="19" spans="1:46">
      <c r="A19" s="104" t="s">
        <v>315</v>
      </c>
      <c r="B19" s="129">
        <v>651611</v>
      </c>
      <c r="C19" s="129">
        <v>319700</v>
      </c>
      <c r="D19" s="130">
        <v>49.06</v>
      </c>
      <c r="E19" s="129">
        <v>45111</v>
      </c>
      <c r="F19" s="129">
        <v>4937724</v>
      </c>
      <c r="G19" s="130">
        <v>109.46</v>
      </c>
      <c r="H19" s="129">
        <v>41769</v>
      </c>
      <c r="I19" s="129">
        <v>4539217</v>
      </c>
      <c r="J19" s="130">
        <v>108.67</v>
      </c>
      <c r="K19" s="129">
        <v>171097</v>
      </c>
      <c r="L19" s="129">
        <v>81577</v>
      </c>
      <c r="M19" s="130">
        <v>47.68</v>
      </c>
      <c r="N19" s="129">
        <v>12648</v>
      </c>
      <c r="O19" s="129">
        <v>1383306</v>
      </c>
      <c r="P19" s="130">
        <v>109.37</v>
      </c>
      <c r="Q19" s="129">
        <v>11705</v>
      </c>
      <c r="R19" s="129">
        <v>1271720</v>
      </c>
      <c r="S19" s="130">
        <v>108.65</v>
      </c>
      <c r="T19" s="129">
        <v>167748</v>
      </c>
      <c r="U19" s="129">
        <v>83394</v>
      </c>
      <c r="V19" s="130">
        <v>49.71</v>
      </c>
      <c r="W19" s="129">
        <v>10643</v>
      </c>
      <c r="X19" s="129">
        <v>1162705</v>
      </c>
      <c r="Y19" s="130">
        <v>109.25</v>
      </c>
      <c r="Z19" s="129">
        <v>9953</v>
      </c>
      <c r="AA19" s="129">
        <v>1078950</v>
      </c>
      <c r="AB19" s="130">
        <v>108.4</v>
      </c>
      <c r="AC19" s="129">
        <v>160147</v>
      </c>
      <c r="AD19" s="129">
        <v>79321</v>
      </c>
      <c r="AE19" s="130">
        <v>49.53</v>
      </c>
      <c r="AF19" s="129">
        <v>10989</v>
      </c>
      <c r="AG19" s="129">
        <v>1204583</v>
      </c>
      <c r="AH19" s="130">
        <v>109.62</v>
      </c>
      <c r="AI19" s="129">
        <v>10113</v>
      </c>
      <c r="AJ19" s="129">
        <v>1100048</v>
      </c>
      <c r="AK19" s="130">
        <v>108.78</v>
      </c>
      <c r="AL19" s="129">
        <v>152619</v>
      </c>
      <c r="AM19" s="129">
        <v>75408</v>
      </c>
      <c r="AN19" s="130">
        <v>49.41</v>
      </c>
      <c r="AO19" s="129">
        <v>10831</v>
      </c>
      <c r="AP19" s="129">
        <v>1187130</v>
      </c>
      <c r="AQ19" s="130">
        <v>109.6</v>
      </c>
      <c r="AR19" s="129">
        <v>9998</v>
      </c>
      <c r="AS19" s="129">
        <v>1088499</v>
      </c>
      <c r="AT19" s="130">
        <v>108.87</v>
      </c>
    </row>
    <row r="20" spans="1:46">
      <c r="A20" s="104" t="s">
        <v>316</v>
      </c>
      <c r="B20" s="129">
        <v>1103435</v>
      </c>
      <c r="C20" s="129">
        <v>509239</v>
      </c>
      <c r="D20" s="130">
        <v>46.15</v>
      </c>
      <c r="E20" s="129">
        <v>88141</v>
      </c>
      <c r="F20" s="129">
        <v>9534148</v>
      </c>
      <c r="G20" s="130">
        <v>108.17</v>
      </c>
      <c r="H20" s="129">
        <v>82379</v>
      </c>
      <c r="I20" s="129">
        <v>8856942</v>
      </c>
      <c r="J20" s="130">
        <v>107.51</v>
      </c>
      <c r="K20" s="129">
        <v>277000</v>
      </c>
      <c r="L20" s="129">
        <v>122774</v>
      </c>
      <c r="M20" s="130">
        <v>44.32</v>
      </c>
      <c r="N20" s="129">
        <v>22146</v>
      </c>
      <c r="O20" s="129">
        <v>2395233</v>
      </c>
      <c r="P20" s="130">
        <v>108.16</v>
      </c>
      <c r="Q20" s="129">
        <v>20925</v>
      </c>
      <c r="R20" s="129">
        <v>2250514</v>
      </c>
      <c r="S20" s="130">
        <v>107.55</v>
      </c>
      <c r="T20" s="129">
        <v>279811</v>
      </c>
      <c r="U20" s="129">
        <v>131366</v>
      </c>
      <c r="V20" s="130">
        <v>46.95</v>
      </c>
      <c r="W20" s="129">
        <v>21120</v>
      </c>
      <c r="X20" s="129">
        <v>2285621</v>
      </c>
      <c r="Y20" s="130">
        <v>108.22</v>
      </c>
      <c r="Z20" s="129">
        <v>19676</v>
      </c>
      <c r="AA20" s="129">
        <v>2116367</v>
      </c>
      <c r="AB20" s="130">
        <v>107.56</v>
      </c>
      <c r="AC20" s="129">
        <v>278092</v>
      </c>
      <c r="AD20" s="129">
        <v>130415</v>
      </c>
      <c r="AE20" s="130">
        <v>46.9</v>
      </c>
      <c r="AF20" s="129">
        <v>22851</v>
      </c>
      <c r="AG20" s="129">
        <v>2470568</v>
      </c>
      <c r="AH20" s="130">
        <v>108.12</v>
      </c>
      <c r="AI20" s="129">
        <v>21179</v>
      </c>
      <c r="AJ20" s="129">
        <v>2276537</v>
      </c>
      <c r="AK20" s="130">
        <v>107.49</v>
      </c>
      <c r="AL20" s="129">
        <v>268532</v>
      </c>
      <c r="AM20" s="129">
        <v>124684</v>
      </c>
      <c r="AN20" s="130">
        <v>46.43</v>
      </c>
      <c r="AO20" s="129">
        <v>22024</v>
      </c>
      <c r="AP20" s="129">
        <v>2382726</v>
      </c>
      <c r="AQ20" s="130">
        <v>108.19</v>
      </c>
      <c r="AR20" s="129">
        <v>20599</v>
      </c>
      <c r="AS20" s="129">
        <v>2213524</v>
      </c>
      <c r="AT20" s="130">
        <v>107.46</v>
      </c>
    </row>
    <row r="21" spans="1:46">
      <c r="A21" s="104" t="s">
        <v>343</v>
      </c>
      <c r="B21" s="129">
        <v>8758636</v>
      </c>
      <c r="C21" s="129">
        <v>4184112</v>
      </c>
      <c r="D21" s="130" t="s">
        <v>518</v>
      </c>
      <c r="E21" s="129">
        <v>702248</v>
      </c>
      <c r="F21" s="129">
        <v>76858493</v>
      </c>
      <c r="G21" s="130" t="s">
        <v>500</v>
      </c>
      <c r="H21" s="129">
        <v>658625</v>
      </c>
      <c r="I21" s="129">
        <v>71677883</v>
      </c>
      <c r="J21" s="130" t="s">
        <v>498</v>
      </c>
      <c r="K21" s="129">
        <v>2282280</v>
      </c>
      <c r="L21" s="129">
        <v>1067280</v>
      </c>
      <c r="M21" s="130" t="s">
        <v>519</v>
      </c>
      <c r="N21" s="129">
        <v>186920</v>
      </c>
      <c r="O21" s="129">
        <v>20440662</v>
      </c>
      <c r="P21" s="130" t="s">
        <v>520</v>
      </c>
      <c r="Q21" s="129">
        <v>175633</v>
      </c>
      <c r="R21" s="129">
        <v>19101118</v>
      </c>
      <c r="S21" s="130" t="s">
        <v>521</v>
      </c>
      <c r="T21" s="129">
        <v>2203164</v>
      </c>
      <c r="U21" s="129">
        <v>1067744</v>
      </c>
      <c r="V21" s="130" t="s">
        <v>522</v>
      </c>
      <c r="W21" s="129">
        <v>167738</v>
      </c>
      <c r="X21" s="129">
        <v>18334248</v>
      </c>
      <c r="Y21" s="130" t="s">
        <v>523</v>
      </c>
      <c r="Z21" s="129">
        <v>157324</v>
      </c>
      <c r="AA21" s="129">
        <v>17099769</v>
      </c>
      <c r="AB21" s="130" t="s">
        <v>501</v>
      </c>
      <c r="AC21" s="129">
        <v>2200758</v>
      </c>
      <c r="AD21" s="129">
        <v>1058458</v>
      </c>
      <c r="AE21" s="130" t="s">
        <v>524</v>
      </c>
      <c r="AF21" s="129">
        <v>177826</v>
      </c>
      <c r="AG21" s="129">
        <v>19480304</v>
      </c>
      <c r="AH21" s="130" t="s">
        <v>525</v>
      </c>
      <c r="AI21" s="129">
        <v>166973</v>
      </c>
      <c r="AJ21" s="129">
        <v>18190929</v>
      </c>
      <c r="AK21" s="130" t="s">
        <v>526</v>
      </c>
      <c r="AL21" s="129">
        <v>2072434</v>
      </c>
      <c r="AM21" s="129">
        <v>990630</v>
      </c>
      <c r="AN21" s="130" t="s">
        <v>527</v>
      </c>
      <c r="AO21" s="129">
        <v>169764</v>
      </c>
      <c r="AP21" s="129">
        <v>18603279</v>
      </c>
      <c r="AQ21" s="130" t="s">
        <v>528</v>
      </c>
      <c r="AR21" s="129">
        <v>158695</v>
      </c>
      <c r="AS21" s="129">
        <v>17286067</v>
      </c>
      <c r="AT21" s="130" t="s">
        <v>529</v>
      </c>
    </row>
    <row r="23" spans="1:46">
      <c r="A23" s="87" t="s">
        <v>300</v>
      </c>
    </row>
    <row r="24" spans="1:46">
      <c r="A24" s="87" t="s">
        <v>508</v>
      </c>
    </row>
    <row r="25" spans="1:46">
      <c r="A25" s="87" t="s">
        <v>509</v>
      </c>
    </row>
    <row r="26" spans="1:46">
      <c r="A26" s="87" t="s">
        <v>510</v>
      </c>
    </row>
    <row r="27" spans="1:46">
      <c r="A27" s="87" t="s">
        <v>511</v>
      </c>
    </row>
    <row r="29" spans="1:46">
      <c r="A29" s="87" t="s">
        <v>512</v>
      </c>
    </row>
    <row r="30" spans="1:46">
      <c r="A30" s="87" t="s">
        <v>513</v>
      </c>
    </row>
    <row r="31" spans="1:46">
      <c r="A31" s="87" t="s">
        <v>514</v>
      </c>
    </row>
    <row r="32" spans="1:46">
      <c r="A32" s="87" t="s">
        <v>530</v>
      </c>
    </row>
    <row r="35" spans="1:46">
      <c r="A35" s="87" t="s">
        <v>531</v>
      </c>
    </row>
    <row r="37" spans="1:46">
      <c r="A37" s="87" t="s">
        <v>484</v>
      </c>
    </row>
    <row r="38" spans="1:46">
      <c r="A38" s="87" t="s">
        <v>485</v>
      </c>
    </row>
    <row r="39" spans="1:46">
      <c r="A39" s="87" t="s">
        <v>350</v>
      </c>
    </row>
    <row r="40" spans="1:46" s="99" customFormat="1">
      <c r="A40" s="127" t="s">
        <v>25</v>
      </c>
      <c r="B40" s="307" t="s">
        <v>486</v>
      </c>
      <c r="C40" s="307"/>
      <c r="D40" s="307"/>
      <c r="E40" s="307"/>
      <c r="F40" s="307"/>
      <c r="G40" s="307"/>
      <c r="H40" s="307"/>
      <c r="I40" s="307"/>
      <c r="J40" s="307"/>
      <c r="K40" s="307" t="s">
        <v>294</v>
      </c>
      <c r="L40" s="307"/>
      <c r="M40" s="307"/>
      <c r="N40" s="307"/>
      <c r="O40" s="307"/>
      <c r="P40" s="307"/>
      <c r="Q40" s="307"/>
      <c r="R40" s="307"/>
      <c r="S40" s="307"/>
      <c r="T40" s="307" t="s">
        <v>295</v>
      </c>
      <c r="U40" s="307"/>
      <c r="V40" s="307"/>
      <c r="W40" s="307"/>
      <c r="X40" s="307"/>
      <c r="Y40" s="307"/>
      <c r="Z40" s="307"/>
      <c r="AA40" s="307"/>
      <c r="AB40" s="307"/>
      <c r="AC40" s="307" t="s">
        <v>296</v>
      </c>
      <c r="AD40" s="307"/>
      <c r="AE40" s="307"/>
      <c r="AF40" s="307"/>
      <c r="AG40" s="307"/>
      <c r="AH40" s="307"/>
      <c r="AI40" s="307"/>
      <c r="AJ40" s="307"/>
      <c r="AK40" s="307"/>
      <c r="AL40" s="307" t="s">
        <v>297</v>
      </c>
      <c r="AM40" s="307"/>
      <c r="AN40" s="307"/>
      <c r="AO40" s="307"/>
      <c r="AP40" s="307"/>
      <c r="AQ40" s="307"/>
      <c r="AR40" s="307"/>
      <c r="AS40" s="307"/>
      <c r="AT40" s="307"/>
    </row>
    <row r="41" spans="1:46" s="99" customFormat="1">
      <c r="A41" s="127"/>
      <c r="B41" s="127" t="s">
        <v>248</v>
      </c>
      <c r="C41" s="127" t="s">
        <v>249</v>
      </c>
      <c r="D41" s="127" t="s">
        <v>487</v>
      </c>
      <c r="E41" s="307" t="s">
        <v>488</v>
      </c>
      <c r="F41" s="307"/>
      <c r="G41" s="307"/>
      <c r="H41" s="307" t="s">
        <v>489</v>
      </c>
      <c r="I41" s="307"/>
      <c r="J41" s="307"/>
      <c r="K41" s="127" t="s">
        <v>248</v>
      </c>
      <c r="L41" s="127" t="s">
        <v>249</v>
      </c>
      <c r="M41" s="127" t="s">
        <v>487</v>
      </c>
      <c r="N41" s="307" t="s">
        <v>488</v>
      </c>
      <c r="O41" s="307"/>
      <c r="P41" s="307"/>
      <c r="Q41" s="307" t="s">
        <v>489</v>
      </c>
      <c r="R41" s="307"/>
      <c r="S41" s="307"/>
      <c r="T41" s="127" t="s">
        <v>248</v>
      </c>
      <c r="U41" s="127" t="s">
        <v>249</v>
      </c>
      <c r="V41" s="127" t="s">
        <v>487</v>
      </c>
      <c r="W41" s="307" t="s">
        <v>488</v>
      </c>
      <c r="X41" s="307"/>
      <c r="Y41" s="307"/>
      <c r="Z41" s="307" t="s">
        <v>489</v>
      </c>
      <c r="AA41" s="307"/>
      <c r="AB41" s="307"/>
      <c r="AC41" s="127" t="s">
        <v>248</v>
      </c>
      <c r="AD41" s="127" t="s">
        <v>249</v>
      </c>
      <c r="AE41" s="127" t="s">
        <v>487</v>
      </c>
      <c r="AF41" s="307" t="s">
        <v>488</v>
      </c>
      <c r="AG41" s="307"/>
      <c r="AH41" s="307"/>
      <c r="AI41" s="307" t="s">
        <v>489</v>
      </c>
      <c r="AJ41" s="307"/>
      <c r="AK41" s="307"/>
      <c r="AL41" s="127" t="s">
        <v>248</v>
      </c>
      <c r="AM41" s="127" t="s">
        <v>249</v>
      </c>
      <c r="AN41" s="127" t="s">
        <v>487</v>
      </c>
      <c r="AO41" s="307" t="s">
        <v>488</v>
      </c>
      <c r="AP41" s="307"/>
      <c r="AQ41" s="307"/>
      <c r="AR41" s="307" t="s">
        <v>489</v>
      </c>
      <c r="AS41" s="307"/>
      <c r="AT41" s="307"/>
    </row>
    <row r="42" spans="1:46" s="99" customFormat="1">
      <c r="A42" s="127"/>
      <c r="B42" s="127"/>
      <c r="C42" s="127"/>
      <c r="D42" s="127"/>
      <c r="E42" s="127" t="s">
        <v>490</v>
      </c>
      <c r="F42" s="127" t="s">
        <v>491</v>
      </c>
      <c r="G42" s="127" t="s">
        <v>492</v>
      </c>
      <c r="H42" s="127" t="s">
        <v>490</v>
      </c>
      <c r="I42" s="127" t="s">
        <v>491</v>
      </c>
      <c r="J42" s="127" t="s">
        <v>492</v>
      </c>
      <c r="K42" s="127"/>
      <c r="L42" s="127"/>
      <c r="M42" s="127"/>
      <c r="N42" s="127" t="s">
        <v>490</v>
      </c>
      <c r="O42" s="127" t="s">
        <v>491</v>
      </c>
      <c r="P42" s="127" t="s">
        <v>492</v>
      </c>
      <c r="Q42" s="127" t="s">
        <v>490</v>
      </c>
      <c r="R42" s="127" t="s">
        <v>491</v>
      </c>
      <c r="S42" s="127" t="s">
        <v>492</v>
      </c>
      <c r="T42" s="127"/>
      <c r="U42" s="127"/>
      <c r="V42" s="127"/>
      <c r="W42" s="127" t="s">
        <v>490</v>
      </c>
      <c r="X42" s="127" t="s">
        <v>491</v>
      </c>
      <c r="Y42" s="127" t="s">
        <v>492</v>
      </c>
      <c r="Z42" s="127" t="s">
        <v>490</v>
      </c>
      <c r="AA42" s="127" t="s">
        <v>491</v>
      </c>
      <c r="AB42" s="127" t="s">
        <v>492</v>
      </c>
      <c r="AC42" s="127"/>
      <c r="AD42" s="127"/>
      <c r="AE42" s="127"/>
      <c r="AF42" s="127" t="s">
        <v>490</v>
      </c>
      <c r="AG42" s="127" t="s">
        <v>491</v>
      </c>
      <c r="AH42" s="127" t="s">
        <v>492</v>
      </c>
      <c r="AI42" s="127" t="s">
        <v>490</v>
      </c>
      <c r="AJ42" s="127" t="s">
        <v>491</v>
      </c>
      <c r="AK42" s="127" t="s">
        <v>492</v>
      </c>
      <c r="AL42" s="127"/>
      <c r="AM42" s="127"/>
      <c r="AN42" s="127"/>
      <c r="AO42" s="127" t="s">
        <v>490</v>
      </c>
      <c r="AP42" s="127" t="s">
        <v>491</v>
      </c>
      <c r="AQ42" s="127" t="s">
        <v>492</v>
      </c>
      <c r="AR42" s="127" t="s">
        <v>490</v>
      </c>
      <c r="AS42" s="127" t="s">
        <v>491</v>
      </c>
      <c r="AT42" s="127" t="s">
        <v>492</v>
      </c>
    </row>
    <row r="43" spans="1:46">
      <c r="A43" s="104" t="s">
        <v>280</v>
      </c>
      <c r="B43" s="129">
        <v>150526</v>
      </c>
      <c r="C43" s="129">
        <v>73836</v>
      </c>
      <c r="D43" s="130">
        <v>49.05</v>
      </c>
      <c r="E43" s="129">
        <v>13640</v>
      </c>
      <c r="F43" s="129">
        <v>1496922</v>
      </c>
      <c r="G43" s="130">
        <v>109.75</v>
      </c>
      <c r="H43" s="129">
        <v>13230</v>
      </c>
      <c r="I43" s="129">
        <v>1443001</v>
      </c>
      <c r="J43" s="130">
        <v>109.07</v>
      </c>
      <c r="K43" s="129">
        <v>41096</v>
      </c>
      <c r="L43" s="129">
        <v>19487</v>
      </c>
      <c r="M43" s="130">
        <v>47.42</v>
      </c>
      <c r="N43" s="129">
        <v>3826</v>
      </c>
      <c r="O43" s="129">
        <v>420140</v>
      </c>
      <c r="P43" s="130">
        <v>109.81</v>
      </c>
      <c r="Q43" s="129">
        <v>3594</v>
      </c>
      <c r="R43" s="129">
        <v>392592</v>
      </c>
      <c r="S43" s="130">
        <v>109.24</v>
      </c>
      <c r="T43" s="129">
        <v>36268</v>
      </c>
      <c r="U43" s="129">
        <v>18139</v>
      </c>
      <c r="V43" s="130">
        <v>50.01</v>
      </c>
      <c r="W43" s="129">
        <v>3265</v>
      </c>
      <c r="X43" s="129">
        <v>358015</v>
      </c>
      <c r="Y43" s="130">
        <v>109.65</v>
      </c>
      <c r="Z43" s="129">
        <v>3103</v>
      </c>
      <c r="AA43" s="129">
        <v>338263</v>
      </c>
      <c r="AB43" s="130">
        <v>109.01</v>
      </c>
      <c r="AC43" s="129">
        <v>37264</v>
      </c>
      <c r="AD43" s="129">
        <v>18655</v>
      </c>
      <c r="AE43" s="130">
        <v>50.06</v>
      </c>
      <c r="AF43" s="129">
        <v>3242</v>
      </c>
      <c r="AG43" s="129">
        <v>356459</v>
      </c>
      <c r="AH43" s="130">
        <v>109.95</v>
      </c>
      <c r="AI43" s="129">
        <v>3220</v>
      </c>
      <c r="AJ43" s="129">
        <v>351613</v>
      </c>
      <c r="AK43" s="130">
        <v>109.2</v>
      </c>
      <c r="AL43" s="129">
        <v>35898</v>
      </c>
      <c r="AM43" s="129">
        <v>17555</v>
      </c>
      <c r="AN43" s="130">
        <v>48.9</v>
      </c>
      <c r="AO43" s="129">
        <v>3307</v>
      </c>
      <c r="AP43" s="129">
        <v>362308</v>
      </c>
      <c r="AQ43" s="130">
        <v>109.56</v>
      </c>
      <c r="AR43" s="129">
        <v>3313</v>
      </c>
      <c r="AS43" s="129">
        <v>360533</v>
      </c>
      <c r="AT43" s="130">
        <v>108.82</v>
      </c>
    </row>
    <row r="44" spans="1:46">
      <c r="A44" s="104" t="s">
        <v>281</v>
      </c>
      <c r="B44" s="129">
        <v>129131</v>
      </c>
      <c r="C44" s="129">
        <v>63247</v>
      </c>
      <c r="D44" s="130">
        <v>48.98</v>
      </c>
      <c r="E44" s="129">
        <v>10441</v>
      </c>
      <c r="F44" s="129">
        <v>1144090</v>
      </c>
      <c r="G44" s="130">
        <v>109.58</v>
      </c>
      <c r="H44" s="129">
        <v>9939</v>
      </c>
      <c r="I44" s="129">
        <v>1082381</v>
      </c>
      <c r="J44" s="130">
        <v>108.9</v>
      </c>
      <c r="K44" s="129">
        <v>34870</v>
      </c>
      <c r="L44" s="129">
        <v>16784</v>
      </c>
      <c r="M44" s="130">
        <v>48.13</v>
      </c>
      <c r="N44" s="129">
        <v>3259</v>
      </c>
      <c r="O44" s="129">
        <v>357759</v>
      </c>
      <c r="P44" s="130">
        <v>109.78</v>
      </c>
      <c r="Q44" s="129">
        <v>3042</v>
      </c>
      <c r="R44" s="129">
        <v>332059</v>
      </c>
      <c r="S44" s="130">
        <v>109.16</v>
      </c>
      <c r="T44" s="129">
        <v>30021</v>
      </c>
      <c r="U44" s="129">
        <v>15328</v>
      </c>
      <c r="V44" s="130">
        <v>51.06</v>
      </c>
      <c r="W44" s="129">
        <v>2004</v>
      </c>
      <c r="X44" s="129">
        <v>219426</v>
      </c>
      <c r="Y44" s="130">
        <v>109.49</v>
      </c>
      <c r="Z44" s="129">
        <v>1918</v>
      </c>
      <c r="AA44" s="129">
        <v>208597</v>
      </c>
      <c r="AB44" s="130">
        <v>108.76</v>
      </c>
      <c r="AC44" s="129">
        <v>33715</v>
      </c>
      <c r="AD44" s="129">
        <v>16283</v>
      </c>
      <c r="AE44" s="130">
        <v>48.3</v>
      </c>
      <c r="AF44" s="129">
        <v>2793</v>
      </c>
      <c r="AG44" s="129">
        <v>306117</v>
      </c>
      <c r="AH44" s="130">
        <v>109.6</v>
      </c>
      <c r="AI44" s="129">
        <v>2733</v>
      </c>
      <c r="AJ44" s="129">
        <v>297435</v>
      </c>
      <c r="AK44" s="130">
        <v>108.83</v>
      </c>
      <c r="AL44" s="129">
        <v>30525</v>
      </c>
      <c r="AM44" s="129">
        <v>14852</v>
      </c>
      <c r="AN44" s="130">
        <v>48.66</v>
      </c>
      <c r="AO44" s="129">
        <v>2385</v>
      </c>
      <c r="AP44" s="129">
        <v>260788</v>
      </c>
      <c r="AQ44" s="130">
        <v>109.35</v>
      </c>
      <c r="AR44" s="129">
        <v>2246</v>
      </c>
      <c r="AS44" s="129">
        <v>244290</v>
      </c>
      <c r="AT44" s="130">
        <v>108.77</v>
      </c>
    </row>
    <row r="45" spans="1:46">
      <c r="A45" s="104" t="s">
        <v>282</v>
      </c>
      <c r="B45" s="129">
        <v>169122</v>
      </c>
      <c r="C45" s="129">
        <v>81603</v>
      </c>
      <c r="D45" s="130">
        <v>48.25</v>
      </c>
      <c r="E45" s="129">
        <v>15606</v>
      </c>
      <c r="F45" s="129">
        <v>1725710</v>
      </c>
      <c r="G45" s="130">
        <v>110.58</v>
      </c>
      <c r="H45" s="129">
        <v>15044</v>
      </c>
      <c r="I45" s="129">
        <v>1652831</v>
      </c>
      <c r="J45" s="130">
        <v>109.87</v>
      </c>
      <c r="K45" s="129">
        <v>45774</v>
      </c>
      <c r="L45" s="129">
        <v>21991</v>
      </c>
      <c r="M45" s="130">
        <v>48.04</v>
      </c>
      <c r="N45" s="129">
        <v>4520</v>
      </c>
      <c r="O45" s="129">
        <v>499615</v>
      </c>
      <c r="P45" s="130">
        <v>110.53</v>
      </c>
      <c r="Q45" s="129">
        <v>4375</v>
      </c>
      <c r="R45" s="129">
        <v>480714</v>
      </c>
      <c r="S45" s="130">
        <v>109.88</v>
      </c>
      <c r="T45" s="129">
        <v>43433</v>
      </c>
      <c r="U45" s="129">
        <v>21210</v>
      </c>
      <c r="V45" s="130">
        <v>48.83</v>
      </c>
      <c r="W45" s="129">
        <v>3859</v>
      </c>
      <c r="X45" s="129">
        <v>425780</v>
      </c>
      <c r="Y45" s="130">
        <v>110.33</v>
      </c>
      <c r="Z45" s="129">
        <v>3703</v>
      </c>
      <c r="AA45" s="129">
        <v>405505</v>
      </c>
      <c r="AB45" s="130">
        <v>109.51</v>
      </c>
      <c r="AC45" s="129">
        <v>42649</v>
      </c>
      <c r="AD45" s="129">
        <v>20534</v>
      </c>
      <c r="AE45" s="130">
        <v>48.15</v>
      </c>
      <c r="AF45" s="129">
        <v>3888</v>
      </c>
      <c r="AG45" s="129">
        <v>430902</v>
      </c>
      <c r="AH45" s="130">
        <v>110.83</v>
      </c>
      <c r="AI45" s="129">
        <v>3767</v>
      </c>
      <c r="AJ45" s="129">
        <v>415089</v>
      </c>
      <c r="AK45" s="130">
        <v>110.19</v>
      </c>
      <c r="AL45" s="129">
        <v>37266</v>
      </c>
      <c r="AM45" s="129">
        <v>17868</v>
      </c>
      <c r="AN45" s="130">
        <v>47.95</v>
      </c>
      <c r="AO45" s="129">
        <v>3339</v>
      </c>
      <c r="AP45" s="129">
        <v>369413</v>
      </c>
      <c r="AQ45" s="130">
        <v>110.64</v>
      </c>
      <c r="AR45" s="129">
        <v>3199</v>
      </c>
      <c r="AS45" s="129">
        <v>351523</v>
      </c>
      <c r="AT45" s="130">
        <v>109.89</v>
      </c>
    </row>
    <row r="46" spans="1:46">
      <c r="A46" s="104" t="s">
        <v>283</v>
      </c>
      <c r="B46" s="129">
        <v>133867</v>
      </c>
      <c r="C46" s="129">
        <v>64261</v>
      </c>
      <c r="D46" s="130">
        <v>48</v>
      </c>
      <c r="E46" s="129">
        <v>11172</v>
      </c>
      <c r="F46" s="129">
        <v>1231284</v>
      </c>
      <c r="G46" s="130">
        <v>110.21</v>
      </c>
      <c r="H46" s="129">
        <v>10479</v>
      </c>
      <c r="I46" s="129">
        <v>1148145</v>
      </c>
      <c r="J46" s="130">
        <v>109.57</v>
      </c>
      <c r="K46" s="129">
        <v>35342</v>
      </c>
      <c r="L46" s="129">
        <v>17192</v>
      </c>
      <c r="M46" s="130">
        <v>48.64</v>
      </c>
      <c r="N46" s="129">
        <v>3059</v>
      </c>
      <c r="O46" s="129">
        <v>337358</v>
      </c>
      <c r="P46" s="130">
        <v>110.28</v>
      </c>
      <c r="Q46" s="129">
        <v>2905</v>
      </c>
      <c r="R46" s="129">
        <v>318467</v>
      </c>
      <c r="S46" s="130">
        <v>109.63</v>
      </c>
      <c r="T46" s="129">
        <v>34002</v>
      </c>
      <c r="U46" s="129">
        <v>16413</v>
      </c>
      <c r="V46" s="130">
        <v>48.27</v>
      </c>
      <c r="W46" s="129">
        <v>2733</v>
      </c>
      <c r="X46" s="129">
        <v>300695</v>
      </c>
      <c r="Y46" s="130">
        <v>110.02</v>
      </c>
      <c r="Z46" s="129">
        <v>2523</v>
      </c>
      <c r="AA46" s="129">
        <v>275677</v>
      </c>
      <c r="AB46" s="130">
        <v>109.27</v>
      </c>
      <c r="AC46" s="129">
        <v>33349</v>
      </c>
      <c r="AD46" s="129">
        <v>15809</v>
      </c>
      <c r="AE46" s="130">
        <v>47.4</v>
      </c>
      <c r="AF46" s="129">
        <v>2774</v>
      </c>
      <c r="AG46" s="129">
        <v>305139</v>
      </c>
      <c r="AH46" s="130">
        <v>110</v>
      </c>
      <c r="AI46" s="129">
        <v>2632</v>
      </c>
      <c r="AJ46" s="129">
        <v>288386</v>
      </c>
      <c r="AK46" s="130">
        <v>109.57</v>
      </c>
      <c r="AL46" s="129">
        <v>31174</v>
      </c>
      <c r="AM46" s="129">
        <v>14847</v>
      </c>
      <c r="AN46" s="130">
        <v>47.63</v>
      </c>
      <c r="AO46" s="129">
        <v>2606</v>
      </c>
      <c r="AP46" s="129">
        <v>288092</v>
      </c>
      <c r="AQ46" s="130">
        <v>110.55</v>
      </c>
      <c r="AR46" s="129">
        <v>2419</v>
      </c>
      <c r="AS46" s="129">
        <v>265615</v>
      </c>
      <c r="AT46" s="130">
        <v>109.8</v>
      </c>
    </row>
    <row r="47" spans="1:46">
      <c r="A47" s="104" t="s">
        <v>284</v>
      </c>
      <c r="B47" s="129">
        <v>94183</v>
      </c>
      <c r="C47" s="129">
        <v>49302</v>
      </c>
      <c r="D47" s="130">
        <v>52.35</v>
      </c>
      <c r="E47" s="129">
        <v>8138</v>
      </c>
      <c r="F47" s="129">
        <v>892572</v>
      </c>
      <c r="G47" s="130">
        <v>109.68</v>
      </c>
      <c r="H47" s="129">
        <v>7469</v>
      </c>
      <c r="I47" s="129">
        <v>815400</v>
      </c>
      <c r="J47" s="130">
        <v>109.17</v>
      </c>
      <c r="K47" s="129">
        <v>23749</v>
      </c>
      <c r="L47" s="129">
        <v>12116</v>
      </c>
      <c r="M47" s="130">
        <v>51.02</v>
      </c>
      <c r="N47" s="129">
        <v>2211</v>
      </c>
      <c r="O47" s="129">
        <v>242541</v>
      </c>
      <c r="P47" s="130">
        <v>109.7</v>
      </c>
      <c r="Q47" s="129">
        <v>2039</v>
      </c>
      <c r="R47" s="129">
        <v>222204</v>
      </c>
      <c r="S47" s="130">
        <v>108.98</v>
      </c>
      <c r="T47" s="129">
        <v>21878</v>
      </c>
      <c r="U47" s="129">
        <v>11711</v>
      </c>
      <c r="V47" s="130">
        <v>53.53</v>
      </c>
      <c r="W47" s="129">
        <v>1553</v>
      </c>
      <c r="X47" s="129">
        <v>170059</v>
      </c>
      <c r="Y47" s="130">
        <v>109.5</v>
      </c>
      <c r="Z47" s="129">
        <v>1450</v>
      </c>
      <c r="AA47" s="129">
        <v>158149</v>
      </c>
      <c r="AB47" s="130">
        <v>109.07</v>
      </c>
      <c r="AC47" s="129">
        <v>27664</v>
      </c>
      <c r="AD47" s="129">
        <v>14298</v>
      </c>
      <c r="AE47" s="130">
        <v>51.68</v>
      </c>
      <c r="AF47" s="129">
        <v>2659</v>
      </c>
      <c r="AG47" s="129">
        <v>292572</v>
      </c>
      <c r="AH47" s="130">
        <v>110.03</v>
      </c>
      <c r="AI47" s="129">
        <v>2421</v>
      </c>
      <c r="AJ47" s="129">
        <v>265371</v>
      </c>
      <c r="AK47" s="130">
        <v>109.61</v>
      </c>
      <c r="AL47" s="129">
        <v>20892</v>
      </c>
      <c r="AM47" s="129">
        <v>11177</v>
      </c>
      <c r="AN47" s="130">
        <v>53.5</v>
      </c>
      <c r="AO47" s="129">
        <v>1715</v>
      </c>
      <c r="AP47" s="129">
        <v>187400</v>
      </c>
      <c r="AQ47" s="130">
        <v>109.27</v>
      </c>
      <c r="AR47" s="129">
        <v>1559</v>
      </c>
      <c r="AS47" s="129">
        <v>169676</v>
      </c>
      <c r="AT47" s="130">
        <v>108.84</v>
      </c>
    </row>
    <row r="48" spans="1:46">
      <c r="A48" s="104" t="s">
        <v>285</v>
      </c>
      <c r="B48" s="129">
        <v>29546</v>
      </c>
      <c r="C48" s="129">
        <v>14698</v>
      </c>
      <c r="D48" s="130">
        <v>49.75</v>
      </c>
      <c r="E48" s="129">
        <v>2493</v>
      </c>
      <c r="F48" s="129">
        <v>274354</v>
      </c>
      <c r="G48" s="130">
        <v>110.05</v>
      </c>
      <c r="H48" s="129">
        <v>2124</v>
      </c>
      <c r="I48" s="129">
        <v>230997</v>
      </c>
      <c r="J48" s="130">
        <v>108.76</v>
      </c>
      <c r="K48" s="129">
        <v>7373</v>
      </c>
      <c r="L48" s="129">
        <v>3440</v>
      </c>
      <c r="M48" s="130">
        <v>46.66</v>
      </c>
      <c r="N48" s="130">
        <v>620</v>
      </c>
      <c r="O48" s="129">
        <v>68343</v>
      </c>
      <c r="P48" s="130">
        <v>110.23</v>
      </c>
      <c r="Q48" s="130">
        <v>486</v>
      </c>
      <c r="R48" s="129">
        <v>52433</v>
      </c>
      <c r="S48" s="130">
        <v>107.89</v>
      </c>
      <c r="T48" s="129">
        <v>7471</v>
      </c>
      <c r="U48" s="129">
        <v>3637</v>
      </c>
      <c r="V48" s="130">
        <v>48.68</v>
      </c>
      <c r="W48" s="130">
        <v>605</v>
      </c>
      <c r="X48" s="129">
        <v>66300</v>
      </c>
      <c r="Y48" s="130">
        <v>109.59</v>
      </c>
      <c r="Z48" s="130">
        <v>518</v>
      </c>
      <c r="AA48" s="129">
        <v>56381</v>
      </c>
      <c r="AB48" s="130">
        <v>108.84</v>
      </c>
      <c r="AC48" s="129">
        <v>7546</v>
      </c>
      <c r="AD48" s="129">
        <v>3979</v>
      </c>
      <c r="AE48" s="130">
        <v>52.73</v>
      </c>
      <c r="AF48" s="130">
        <v>669</v>
      </c>
      <c r="AG48" s="129">
        <v>73744</v>
      </c>
      <c r="AH48" s="130">
        <v>110.23</v>
      </c>
      <c r="AI48" s="130">
        <v>542</v>
      </c>
      <c r="AJ48" s="129">
        <v>59110</v>
      </c>
      <c r="AK48" s="130">
        <v>109.06</v>
      </c>
      <c r="AL48" s="129">
        <v>7156</v>
      </c>
      <c r="AM48" s="129">
        <v>3642</v>
      </c>
      <c r="AN48" s="130">
        <v>50.89</v>
      </c>
      <c r="AO48" s="130">
        <v>599</v>
      </c>
      <c r="AP48" s="129">
        <v>65967</v>
      </c>
      <c r="AQ48" s="130">
        <v>110.13</v>
      </c>
      <c r="AR48" s="130">
        <v>578</v>
      </c>
      <c r="AS48" s="129">
        <v>63073</v>
      </c>
      <c r="AT48" s="130">
        <v>109.12</v>
      </c>
    </row>
    <row r="49" spans="1:46">
      <c r="A49" s="104" t="s">
        <v>286</v>
      </c>
      <c r="B49" s="129">
        <v>98246</v>
      </c>
      <c r="C49" s="129">
        <v>48058</v>
      </c>
      <c r="D49" s="130">
        <v>48.92</v>
      </c>
      <c r="E49" s="129">
        <v>7636</v>
      </c>
      <c r="F49" s="129">
        <v>836845</v>
      </c>
      <c r="G49" s="130">
        <v>109.59</v>
      </c>
      <c r="H49" s="129">
        <v>7178</v>
      </c>
      <c r="I49" s="129">
        <v>781598</v>
      </c>
      <c r="J49" s="130">
        <v>108.89</v>
      </c>
      <c r="K49" s="129">
        <v>24762</v>
      </c>
      <c r="L49" s="129">
        <v>11792</v>
      </c>
      <c r="M49" s="130">
        <v>47.62</v>
      </c>
      <c r="N49" s="129">
        <v>1986</v>
      </c>
      <c r="O49" s="129">
        <v>217602</v>
      </c>
      <c r="P49" s="130">
        <v>109.57</v>
      </c>
      <c r="Q49" s="129">
        <v>1798</v>
      </c>
      <c r="R49" s="129">
        <v>195679</v>
      </c>
      <c r="S49" s="130">
        <v>108.83</v>
      </c>
      <c r="T49" s="129">
        <v>23581</v>
      </c>
      <c r="U49" s="129">
        <v>12044</v>
      </c>
      <c r="V49" s="130">
        <v>51.08</v>
      </c>
      <c r="W49" s="129">
        <v>1669</v>
      </c>
      <c r="X49" s="129">
        <v>182674</v>
      </c>
      <c r="Y49" s="130">
        <v>109.45</v>
      </c>
      <c r="Z49" s="129">
        <v>1496</v>
      </c>
      <c r="AA49" s="129">
        <v>162604</v>
      </c>
      <c r="AB49" s="130">
        <v>108.69</v>
      </c>
      <c r="AC49" s="129">
        <v>25156</v>
      </c>
      <c r="AD49" s="129">
        <v>12197</v>
      </c>
      <c r="AE49" s="130">
        <v>48.49</v>
      </c>
      <c r="AF49" s="129">
        <v>2098</v>
      </c>
      <c r="AG49" s="129">
        <v>230719</v>
      </c>
      <c r="AH49" s="130">
        <v>109.97</v>
      </c>
      <c r="AI49" s="129">
        <v>2010</v>
      </c>
      <c r="AJ49" s="129">
        <v>219612</v>
      </c>
      <c r="AK49" s="130">
        <v>109.26</v>
      </c>
      <c r="AL49" s="129">
        <v>24747</v>
      </c>
      <c r="AM49" s="129">
        <v>12025</v>
      </c>
      <c r="AN49" s="130">
        <v>48.59</v>
      </c>
      <c r="AO49" s="129">
        <v>1883</v>
      </c>
      <c r="AP49" s="129">
        <v>205850</v>
      </c>
      <c r="AQ49" s="130">
        <v>109.32</v>
      </c>
      <c r="AR49" s="129">
        <v>1874</v>
      </c>
      <c r="AS49" s="129">
        <v>203703</v>
      </c>
      <c r="AT49" s="130">
        <v>108.7</v>
      </c>
    </row>
    <row r="50" spans="1:46">
      <c r="A50" s="104" t="s">
        <v>287</v>
      </c>
      <c r="B50" s="130">
        <v>0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v>0</v>
      </c>
      <c r="X50" s="130">
        <v>0</v>
      </c>
      <c r="Y50" s="130">
        <v>0</v>
      </c>
      <c r="Z50" s="130">
        <v>0</v>
      </c>
      <c r="AA50" s="130">
        <v>0</v>
      </c>
      <c r="AB50" s="130">
        <v>0</v>
      </c>
      <c r="AC50" s="130">
        <v>0</v>
      </c>
      <c r="AD50" s="130">
        <v>0</v>
      </c>
      <c r="AE50" s="130">
        <v>0</v>
      </c>
      <c r="AF50" s="130">
        <v>0</v>
      </c>
      <c r="AG50" s="130"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0">
        <v>0</v>
      </c>
      <c r="AN50" s="130">
        <v>0</v>
      </c>
      <c r="AO50" s="130">
        <v>0</v>
      </c>
      <c r="AP50" s="130">
        <v>0</v>
      </c>
      <c r="AQ50" s="130">
        <v>0</v>
      </c>
      <c r="AR50" s="130">
        <v>0</v>
      </c>
      <c r="AS50" s="130">
        <v>0</v>
      </c>
      <c r="AT50" s="130">
        <v>0</v>
      </c>
    </row>
    <row r="51" spans="1:46">
      <c r="A51" s="127" t="s">
        <v>377</v>
      </c>
      <c r="B51" s="129">
        <v>804621</v>
      </c>
      <c r="C51" s="129">
        <v>395005</v>
      </c>
      <c r="D51" s="130" t="s">
        <v>532</v>
      </c>
      <c r="E51" s="129">
        <v>69126</v>
      </c>
      <c r="F51" s="129">
        <v>7601777</v>
      </c>
      <c r="G51" s="130" t="s">
        <v>503</v>
      </c>
      <c r="H51" s="129">
        <v>65463</v>
      </c>
      <c r="I51" s="129">
        <v>7154353</v>
      </c>
      <c r="J51" s="130" t="s">
        <v>533</v>
      </c>
      <c r="K51" s="129">
        <v>212966</v>
      </c>
      <c r="L51" s="129">
        <v>102802</v>
      </c>
      <c r="M51" s="130" t="s">
        <v>534</v>
      </c>
      <c r="N51" s="129">
        <v>19481</v>
      </c>
      <c r="O51" s="129">
        <v>2143358</v>
      </c>
      <c r="P51" s="130" t="s">
        <v>535</v>
      </c>
      <c r="Q51" s="129">
        <v>18239</v>
      </c>
      <c r="R51" s="129">
        <v>1994148</v>
      </c>
      <c r="S51" s="130" t="s">
        <v>536</v>
      </c>
      <c r="T51" s="129">
        <v>196654</v>
      </c>
      <c r="U51" s="129">
        <v>98482</v>
      </c>
      <c r="V51" s="130" t="s">
        <v>537</v>
      </c>
      <c r="W51" s="129">
        <v>15688</v>
      </c>
      <c r="X51" s="129">
        <v>1722949</v>
      </c>
      <c r="Y51" s="130" t="s">
        <v>538</v>
      </c>
      <c r="Z51" s="129">
        <v>14711</v>
      </c>
      <c r="AA51" s="129">
        <v>1605176</v>
      </c>
      <c r="AB51" s="130" t="s">
        <v>539</v>
      </c>
      <c r="AC51" s="129">
        <v>207343</v>
      </c>
      <c r="AD51" s="129">
        <v>101755</v>
      </c>
      <c r="AE51" s="130" t="s">
        <v>540</v>
      </c>
      <c r="AF51" s="129">
        <v>18123</v>
      </c>
      <c r="AG51" s="129">
        <v>1995652</v>
      </c>
      <c r="AH51" s="130" t="s">
        <v>541</v>
      </c>
      <c r="AI51" s="129">
        <v>17325</v>
      </c>
      <c r="AJ51" s="129">
        <v>1896616</v>
      </c>
      <c r="AK51" s="130" t="s">
        <v>542</v>
      </c>
      <c r="AL51" s="129">
        <v>187658</v>
      </c>
      <c r="AM51" s="129">
        <v>91966</v>
      </c>
      <c r="AN51" s="130" t="s">
        <v>543</v>
      </c>
      <c r="AO51" s="129">
        <v>15834</v>
      </c>
      <c r="AP51" s="129">
        <v>1739818</v>
      </c>
      <c r="AQ51" s="130" t="s">
        <v>544</v>
      </c>
      <c r="AR51" s="129">
        <v>15188</v>
      </c>
      <c r="AS51" s="129">
        <v>1658413</v>
      </c>
      <c r="AT51" s="130" t="s">
        <v>545</v>
      </c>
    </row>
    <row r="54" spans="1:46">
      <c r="A54" s="87" t="s">
        <v>300</v>
      </c>
    </row>
    <row r="55" spans="1:46">
      <c r="A55" s="87" t="s">
        <v>508</v>
      </c>
    </row>
    <row r="56" spans="1:46">
      <c r="A56" s="87" t="s">
        <v>509</v>
      </c>
    </row>
    <row r="57" spans="1:46">
      <c r="A57" s="87" t="s">
        <v>510</v>
      </c>
    </row>
    <row r="58" spans="1:46">
      <c r="A58" s="87" t="s">
        <v>511</v>
      </c>
    </row>
    <row r="60" spans="1:46">
      <c r="A60" s="87" t="s">
        <v>512</v>
      </c>
    </row>
    <row r="61" spans="1:46">
      <c r="A61" s="87" t="s">
        <v>513</v>
      </c>
    </row>
    <row r="62" spans="1:46">
      <c r="A62" s="87" t="s">
        <v>514</v>
      </c>
    </row>
    <row r="63" spans="1:46">
      <c r="A63" s="87" t="s">
        <v>515</v>
      </c>
    </row>
    <row r="73" spans="1:46">
      <c r="A73" s="87" t="s">
        <v>483</v>
      </c>
    </row>
    <row r="75" spans="1:46">
      <c r="A75" s="87" t="s">
        <v>516</v>
      </c>
    </row>
    <row r="76" spans="1:46">
      <c r="A76" s="87" t="s">
        <v>485</v>
      </c>
    </row>
    <row r="77" spans="1:46">
      <c r="A77" s="87" t="s">
        <v>350</v>
      </c>
    </row>
    <row r="78" spans="1:46">
      <c r="A78" s="127" t="s">
        <v>247</v>
      </c>
      <c r="B78" s="309" t="s">
        <v>486</v>
      </c>
      <c r="C78" s="310"/>
      <c r="D78" s="310"/>
      <c r="E78" s="310"/>
      <c r="F78" s="310"/>
      <c r="G78" s="310"/>
      <c r="H78" s="310"/>
      <c r="I78" s="310"/>
      <c r="J78" s="311"/>
      <c r="K78" s="309" t="s">
        <v>294</v>
      </c>
      <c r="L78" s="310"/>
      <c r="M78" s="310"/>
      <c r="N78" s="310"/>
      <c r="O78" s="310"/>
      <c r="P78" s="310"/>
      <c r="Q78" s="310"/>
      <c r="R78" s="310"/>
      <c r="S78" s="311"/>
      <c r="T78" s="309" t="s">
        <v>295</v>
      </c>
      <c r="U78" s="310"/>
      <c r="V78" s="310"/>
      <c r="W78" s="310"/>
      <c r="X78" s="310"/>
      <c r="Y78" s="310"/>
      <c r="Z78" s="310"/>
      <c r="AA78" s="310"/>
      <c r="AB78" s="311"/>
      <c r="AC78" s="309" t="s">
        <v>296</v>
      </c>
      <c r="AD78" s="310"/>
      <c r="AE78" s="310"/>
      <c r="AF78" s="310"/>
      <c r="AG78" s="310"/>
      <c r="AH78" s="310"/>
      <c r="AI78" s="310"/>
      <c r="AJ78" s="310"/>
      <c r="AK78" s="311"/>
      <c r="AL78" s="309" t="s">
        <v>297</v>
      </c>
      <c r="AM78" s="310"/>
      <c r="AN78" s="310"/>
      <c r="AO78" s="310"/>
      <c r="AP78" s="310"/>
      <c r="AQ78" s="310"/>
      <c r="AR78" s="310"/>
      <c r="AS78" s="310"/>
      <c r="AT78" s="311"/>
    </row>
    <row r="79" spans="1:46" s="99" customFormat="1">
      <c r="A79" s="127">
        <v>2559</v>
      </c>
      <c r="B79" s="127" t="s">
        <v>248</v>
      </c>
      <c r="C79" s="127" t="s">
        <v>249</v>
      </c>
      <c r="D79" s="127" t="s">
        <v>487</v>
      </c>
      <c r="E79" s="309" t="s">
        <v>488</v>
      </c>
      <c r="F79" s="310"/>
      <c r="G79" s="311"/>
      <c r="H79" s="309" t="s">
        <v>489</v>
      </c>
      <c r="I79" s="310"/>
      <c r="J79" s="311"/>
      <c r="K79" s="127" t="s">
        <v>248</v>
      </c>
      <c r="L79" s="127" t="s">
        <v>249</v>
      </c>
      <c r="M79" s="127" t="s">
        <v>487</v>
      </c>
      <c r="N79" s="309" t="s">
        <v>488</v>
      </c>
      <c r="O79" s="310"/>
      <c r="P79" s="311"/>
      <c r="Q79" s="309" t="s">
        <v>489</v>
      </c>
      <c r="R79" s="310"/>
      <c r="S79" s="311"/>
      <c r="T79" s="127" t="s">
        <v>248</v>
      </c>
      <c r="U79" s="127" t="s">
        <v>249</v>
      </c>
      <c r="V79" s="127" t="s">
        <v>487</v>
      </c>
      <c r="W79" s="309" t="s">
        <v>488</v>
      </c>
      <c r="X79" s="310"/>
      <c r="Y79" s="311"/>
      <c r="Z79" s="309" t="s">
        <v>489</v>
      </c>
      <c r="AA79" s="310"/>
      <c r="AB79" s="311"/>
      <c r="AC79" s="127" t="s">
        <v>248</v>
      </c>
      <c r="AD79" s="127" t="s">
        <v>249</v>
      </c>
      <c r="AE79" s="127" t="s">
        <v>487</v>
      </c>
      <c r="AF79" s="309" t="s">
        <v>488</v>
      </c>
      <c r="AG79" s="310"/>
      <c r="AH79" s="311"/>
      <c r="AI79" s="309" t="s">
        <v>489</v>
      </c>
      <c r="AJ79" s="310"/>
      <c r="AK79" s="311"/>
      <c r="AL79" s="127" t="s">
        <v>248</v>
      </c>
      <c r="AM79" s="127" t="s">
        <v>249</v>
      </c>
      <c r="AN79" s="127" t="s">
        <v>487</v>
      </c>
      <c r="AO79" s="309" t="s">
        <v>488</v>
      </c>
      <c r="AP79" s="310"/>
      <c r="AQ79" s="311"/>
      <c r="AR79" s="309" t="s">
        <v>489</v>
      </c>
      <c r="AS79" s="310"/>
      <c r="AT79" s="311"/>
    </row>
    <row r="80" spans="1:46">
      <c r="A80" s="104"/>
      <c r="B80" s="104"/>
      <c r="C80" s="104"/>
      <c r="D80" s="104"/>
      <c r="E80" s="104" t="s">
        <v>490</v>
      </c>
      <c r="F80" s="104" t="s">
        <v>491</v>
      </c>
      <c r="G80" s="104" t="s">
        <v>492</v>
      </c>
      <c r="H80" s="104" t="s">
        <v>490</v>
      </c>
      <c r="I80" s="104" t="s">
        <v>491</v>
      </c>
      <c r="J80" s="104" t="s">
        <v>492</v>
      </c>
      <c r="K80" s="104"/>
      <c r="L80" s="104"/>
      <c r="M80" s="104"/>
      <c r="N80" s="104" t="s">
        <v>490</v>
      </c>
      <c r="O80" s="104" t="s">
        <v>491</v>
      </c>
      <c r="P80" s="104" t="s">
        <v>492</v>
      </c>
      <c r="Q80" s="104" t="s">
        <v>490</v>
      </c>
      <c r="R80" s="104" t="s">
        <v>491</v>
      </c>
      <c r="S80" s="104" t="s">
        <v>492</v>
      </c>
      <c r="T80" s="104"/>
      <c r="U80" s="104"/>
      <c r="V80" s="104"/>
      <c r="W80" s="104" t="s">
        <v>490</v>
      </c>
      <c r="X80" s="104" t="s">
        <v>491</v>
      </c>
      <c r="Y80" s="104" t="s">
        <v>492</v>
      </c>
      <c r="Z80" s="104" t="s">
        <v>490</v>
      </c>
      <c r="AA80" s="104" t="s">
        <v>491</v>
      </c>
      <c r="AB80" s="104" t="s">
        <v>492</v>
      </c>
      <c r="AC80" s="104"/>
      <c r="AD80" s="104"/>
      <c r="AE80" s="104"/>
      <c r="AF80" s="104" t="s">
        <v>490</v>
      </c>
      <c r="AG80" s="104" t="s">
        <v>491</v>
      </c>
      <c r="AH80" s="104" t="s">
        <v>492</v>
      </c>
      <c r="AI80" s="104" t="s">
        <v>490</v>
      </c>
      <c r="AJ80" s="104" t="s">
        <v>491</v>
      </c>
      <c r="AK80" s="104" t="s">
        <v>492</v>
      </c>
      <c r="AL80" s="104"/>
      <c r="AM80" s="104"/>
      <c r="AN80" s="104"/>
      <c r="AO80" s="104" t="s">
        <v>490</v>
      </c>
      <c r="AP80" s="104" t="s">
        <v>491</v>
      </c>
      <c r="AQ80" s="104" t="s">
        <v>492</v>
      </c>
      <c r="AR80" s="104" t="s">
        <v>490</v>
      </c>
      <c r="AS80" s="104" t="s">
        <v>491</v>
      </c>
      <c r="AT80" s="104" t="s">
        <v>492</v>
      </c>
    </row>
    <row r="81" spans="1:46">
      <c r="A81" s="104" t="s">
        <v>265</v>
      </c>
      <c r="B81" s="129">
        <v>22198</v>
      </c>
      <c r="C81" s="129">
        <v>11591</v>
      </c>
      <c r="D81" s="130">
        <v>52.22</v>
      </c>
      <c r="E81" s="129">
        <v>1545</v>
      </c>
      <c r="F81" s="129">
        <v>171403</v>
      </c>
      <c r="G81" s="130">
        <v>110.94</v>
      </c>
      <c r="H81" s="129">
        <v>1463</v>
      </c>
      <c r="I81" s="129">
        <v>160857</v>
      </c>
      <c r="J81" s="130">
        <v>109.95</v>
      </c>
      <c r="K81" s="129">
        <v>5246</v>
      </c>
      <c r="L81" s="129">
        <v>2696</v>
      </c>
      <c r="M81" s="130">
        <v>51.39</v>
      </c>
      <c r="N81" s="130">
        <v>366</v>
      </c>
      <c r="O81" s="129">
        <v>40798</v>
      </c>
      <c r="P81" s="130">
        <v>111.47</v>
      </c>
      <c r="Q81" s="130">
        <v>315</v>
      </c>
      <c r="R81" s="129">
        <v>34811</v>
      </c>
      <c r="S81" s="130">
        <v>110.51</v>
      </c>
      <c r="T81" s="129">
        <v>5287</v>
      </c>
      <c r="U81" s="129">
        <v>2860</v>
      </c>
      <c r="V81" s="130">
        <v>54.09</v>
      </c>
      <c r="W81" s="130">
        <v>317</v>
      </c>
      <c r="X81" s="129">
        <v>34957</v>
      </c>
      <c r="Y81" s="130">
        <v>110.27</v>
      </c>
      <c r="Z81" s="130">
        <v>293</v>
      </c>
      <c r="AA81" s="129">
        <v>32044</v>
      </c>
      <c r="AB81" s="130">
        <v>109.37</v>
      </c>
      <c r="AC81" s="129">
        <v>5669</v>
      </c>
      <c r="AD81" s="129">
        <v>2872</v>
      </c>
      <c r="AE81" s="130">
        <v>50.66</v>
      </c>
      <c r="AF81" s="130">
        <v>434</v>
      </c>
      <c r="AG81" s="129">
        <v>48288</v>
      </c>
      <c r="AH81" s="130">
        <v>111.26</v>
      </c>
      <c r="AI81" s="130">
        <v>425</v>
      </c>
      <c r="AJ81" s="129">
        <v>46787</v>
      </c>
      <c r="AK81" s="130">
        <v>110.09</v>
      </c>
      <c r="AL81" s="129">
        <v>5996</v>
      </c>
      <c r="AM81" s="129">
        <v>3163</v>
      </c>
      <c r="AN81" s="130">
        <v>52.75</v>
      </c>
      <c r="AO81" s="130">
        <v>428</v>
      </c>
      <c r="AP81" s="129">
        <v>47360</v>
      </c>
      <c r="AQ81" s="130">
        <v>110.65</v>
      </c>
      <c r="AR81" s="130">
        <v>430</v>
      </c>
      <c r="AS81" s="129">
        <v>47215</v>
      </c>
      <c r="AT81" s="130">
        <v>109.8</v>
      </c>
    </row>
    <row r="82" spans="1:46">
      <c r="A82" s="104" t="s">
        <v>266</v>
      </c>
      <c r="B82" s="129">
        <v>7171</v>
      </c>
      <c r="C82" s="129">
        <v>3509</v>
      </c>
      <c r="D82" s="130">
        <v>48.93</v>
      </c>
      <c r="E82" s="130">
        <v>551</v>
      </c>
      <c r="F82" s="129">
        <v>59196</v>
      </c>
      <c r="G82" s="130">
        <v>107.43</v>
      </c>
      <c r="H82" s="130">
        <v>586</v>
      </c>
      <c r="I82" s="129">
        <v>62425</v>
      </c>
      <c r="J82" s="130">
        <v>106.53</v>
      </c>
      <c r="K82" s="129">
        <v>1748</v>
      </c>
      <c r="L82" s="130">
        <v>789</v>
      </c>
      <c r="M82" s="130">
        <v>45.14</v>
      </c>
      <c r="N82" s="130">
        <v>128</v>
      </c>
      <c r="O82" s="129">
        <v>13548</v>
      </c>
      <c r="P82" s="130">
        <v>105.84</v>
      </c>
      <c r="Q82" s="130">
        <v>138</v>
      </c>
      <c r="R82" s="129">
        <v>14579</v>
      </c>
      <c r="S82" s="130">
        <v>105.64</v>
      </c>
      <c r="T82" s="129">
        <v>1666</v>
      </c>
      <c r="U82" s="130">
        <v>858</v>
      </c>
      <c r="V82" s="130">
        <v>51.5</v>
      </c>
      <c r="W82" s="130">
        <v>110</v>
      </c>
      <c r="X82" s="129">
        <v>11730</v>
      </c>
      <c r="Y82" s="130">
        <v>106.64</v>
      </c>
      <c r="Z82" s="130">
        <v>109</v>
      </c>
      <c r="AA82" s="129">
        <v>11523</v>
      </c>
      <c r="AB82" s="130">
        <v>105.72</v>
      </c>
      <c r="AC82" s="129">
        <v>1834</v>
      </c>
      <c r="AD82" s="130">
        <v>906</v>
      </c>
      <c r="AE82" s="130">
        <v>49.4</v>
      </c>
      <c r="AF82" s="130">
        <v>141</v>
      </c>
      <c r="AG82" s="129">
        <v>15348</v>
      </c>
      <c r="AH82" s="130">
        <v>108.85</v>
      </c>
      <c r="AI82" s="130">
        <v>153</v>
      </c>
      <c r="AJ82" s="129">
        <v>16425</v>
      </c>
      <c r="AK82" s="130">
        <v>107.35</v>
      </c>
      <c r="AL82" s="129">
        <v>1923</v>
      </c>
      <c r="AM82" s="130">
        <v>956</v>
      </c>
      <c r="AN82" s="130">
        <v>49.71</v>
      </c>
      <c r="AO82" s="130">
        <v>172</v>
      </c>
      <c r="AP82" s="129">
        <v>18570</v>
      </c>
      <c r="AQ82" s="130">
        <v>107.97</v>
      </c>
      <c r="AR82" s="130">
        <v>186</v>
      </c>
      <c r="AS82" s="129">
        <v>19898</v>
      </c>
      <c r="AT82" s="130">
        <v>106.98</v>
      </c>
    </row>
    <row r="83" spans="1:46">
      <c r="A83" s="104" t="s">
        <v>267</v>
      </c>
      <c r="B83" s="129">
        <v>3483</v>
      </c>
      <c r="C83" s="129">
        <v>1755</v>
      </c>
      <c r="D83" s="130">
        <v>50.39</v>
      </c>
      <c r="E83" s="130">
        <v>283</v>
      </c>
      <c r="F83" s="129">
        <v>31179</v>
      </c>
      <c r="G83" s="130">
        <v>110.17</v>
      </c>
      <c r="H83" s="130">
        <v>289</v>
      </c>
      <c r="I83" s="129">
        <v>31405</v>
      </c>
      <c r="J83" s="130">
        <v>108.67</v>
      </c>
      <c r="K83" s="130">
        <v>926</v>
      </c>
      <c r="L83" s="130">
        <v>408</v>
      </c>
      <c r="M83" s="130">
        <v>44.06</v>
      </c>
      <c r="N83" s="130">
        <v>87</v>
      </c>
      <c r="O83" s="129">
        <v>9611</v>
      </c>
      <c r="P83" s="130">
        <v>110.47</v>
      </c>
      <c r="Q83" s="130">
        <v>79</v>
      </c>
      <c r="R83" s="129">
        <v>8546</v>
      </c>
      <c r="S83" s="130">
        <v>108.18</v>
      </c>
      <c r="T83" s="130">
        <v>981</v>
      </c>
      <c r="U83" s="130">
        <v>534</v>
      </c>
      <c r="V83" s="130">
        <v>54.43</v>
      </c>
      <c r="W83" s="130">
        <v>75</v>
      </c>
      <c r="X83" s="129">
        <v>8290</v>
      </c>
      <c r="Y83" s="130">
        <v>110.53</v>
      </c>
      <c r="Z83" s="130">
        <v>77</v>
      </c>
      <c r="AA83" s="129">
        <v>8389</v>
      </c>
      <c r="AB83" s="130">
        <v>108.95</v>
      </c>
      <c r="AC83" s="130">
        <v>803</v>
      </c>
      <c r="AD83" s="130">
        <v>416</v>
      </c>
      <c r="AE83" s="130">
        <v>51.81</v>
      </c>
      <c r="AF83" s="130">
        <v>66</v>
      </c>
      <c r="AG83" s="129">
        <v>7247</v>
      </c>
      <c r="AH83" s="130">
        <v>109.8</v>
      </c>
      <c r="AI83" s="130">
        <v>66</v>
      </c>
      <c r="AJ83" s="129">
        <v>7156</v>
      </c>
      <c r="AK83" s="130">
        <v>108.42</v>
      </c>
      <c r="AL83" s="130">
        <v>773</v>
      </c>
      <c r="AM83" s="130">
        <v>397</v>
      </c>
      <c r="AN83" s="130">
        <v>51.36</v>
      </c>
      <c r="AO83" s="130">
        <v>55</v>
      </c>
      <c r="AP83" s="129">
        <v>6031</v>
      </c>
      <c r="AQ83" s="130">
        <v>109.65</v>
      </c>
      <c r="AR83" s="130">
        <v>67</v>
      </c>
      <c r="AS83" s="129">
        <v>7314</v>
      </c>
      <c r="AT83" s="130">
        <v>109.16</v>
      </c>
    </row>
    <row r="84" spans="1:46">
      <c r="A84" s="104" t="s">
        <v>268</v>
      </c>
      <c r="B84" s="129">
        <v>14985</v>
      </c>
      <c r="C84" s="129">
        <v>8517</v>
      </c>
      <c r="D84" s="130">
        <v>56.84</v>
      </c>
      <c r="E84" s="130">
        <v>923</v>
      </c>
      <c r="F84" s="129">
        <v>101683</v>
      </c>
      <c r="G84" s="130">
        <v>110.17</v>
      </c>
      <c r="H84" s="130">
        <v>889</v>
      </c>
      <c r="I84" s="129">
        <v>97134</v>
      </c>
      <c r="J84" s="130">
        <v>109.26</v>
      </c>
      <c r="K84" s="129">
        <v>4041</v>
      </c>
      <c r="L84" s="129">
        <v>2240</v>
      </c>
      <c r="M84" s="130">
        <v>55.43</v>
      </c>
      <c r="N84" s="130">
        <v>257</v>
      </c>
      <c r="O84" s="129">
        <v>28301</v>
      </c>
      <c r="P84" s="130">
        <v>110.12</v>
      </c>
      <c r="Q84" s="130">
        <v>245</v>
      </c>
      <c r="R84" s="129">
        <v>26734</v>
      </c>
      <c r="S84" s="130">
        <v>109.12</v>
      </c>
      <c r="T84" s="129">
        <v>3689</v>
      </c>
      <c r="U84" s="129">
        <v>2254</v>
      </c>
      <c r="V84" s="130">
        <v>61.1</v>
      </c>
      <c r="W84" s="130">
        <v>215</v>
      </c>
      <c r="X84" s="129">
        <v>23648</v>
      </c>
      <c r="Y84" s="130">
        <v>109.99</v>
      </c>
      <c r="Z84" s="130">
        <v>190</v>
      </c>
      <c r="AA84" s="129">
        <v>20804</v>
      </c>
      <c r="AB84" s="130">
        <v>109.49</v>
      </c>
      <c r="AC84" s="129">
        <v>3602</v>
      </c>
      <c r="AD84" s="129">
        <v>1986</v>
      </c>
      <c r="AE84" s="130">
        <v>55.14</v>
      </c>
      <c r="AF84" s="130">
        <v>241</v>
      </c>
      <c r="AG84" s="129">
        <v>26642</v>
      </c>
      <c r="AH84" s="130">
        <v>110.55</v>
      </c>
      <c r="AI84" s="130">
        <v>240</v>
      </c>
      <c r="AJ84" s="129">
        <v>26373</v>
      </c>
      <c r="AK84" s="130">
        <v>109.89</v>
      </c>
      <c r="AL84" s="129">
        <v>3653</v>
      </c>
      <c r="AM84" s="129">
        <v>2037</v>
      </c>
      <c r="AN84" s="130">
        <v>55.76</v>
      </c>
      <c r="AO84" s="130">
        <v>210</v>
      </c>
      <c r="AP84" s="129">
        <v>23092</v>
      </c>
      <c r="AQ84" s="130">
        <v>109.96</v>
      </c>
      <c r="AR84" s="130">
        <v>214</v>
      </c>
      <c r="AS84" s="129">
        <v>23223</v>
      </c>
      <c r="AT84" s="130">
        <v>108.52</v>
      </c>
    </row>
    <row r="85" spans="1:46">
      <c r="A85" s="104" t="s">
        <v>269</v>
      </c>
      <c r="B85" s="129">
        <v>20406</v>
      </c>
      <c r="C85" s="129">
        <v>8376</v>
      </c>
      <c r="D85" s="130">
        <v>41.05</v>
      </c>
      <c r="E85" s="129">
        <v>1876</v>
      </c>
      <c r="F85" s="129">
        <v>203819</v>
      </c>
      <c r="G85" s="130">
        <v>108.65</v>
      </c>
      <c r="H85" s="129">
        <v>1698</v>
      </c>
      <c r="I85" s="129">
        <v>183990</v>
      </c>
      <c r="J85" s="130">
        <v>108.36</v>
      </c>
      <c r="K85" s="129">
        <v>4974</v>
      </c>
      <c r="L85" s="129">
        <v>2087</v>
      </c>
      <c r="M85" s="130">
        <v>41.96</v>
      </c>
      <c r="N85" s="130">
        <v>516</v>
      </c>
      <c r="O85" s="129">
        <v>56128</v>
      </c>
      <c r="P85" s="130">
        <v>108.78</v>
      </c>
      <c r="Q85" s="130">
        <v>447</v>
      </c>
      <c r="R85" s="129">
        <v>48446</v>
      </c>
      <c r="S85" s="130">
        <v>108.38</v>
      </c>
      <c r="T85" s="129">
        <v>5104</v>
      </c>
      <c r="U85" s="129">
        <v>2107</v>
      </c>
      <c r="V85" s="130">
        <v>41.28</v>
      </c>
      <c r="W85" s="130">
        <v>448</v>
      </c>
      <c r="X85" s="129">
        <v>48660</v>
      </c>
      <c r="Y85" s="130">
        <v>108.62</v>
      </c>
      <c r="Z85" s="130">
        <v>400</v>
      </c>
      <c r="AA85" s="129">
        <v>43221</v>
      </c>
      <c r="AB85" s="130">
        <v>108.05</v>
      </c>
      <c r="AC85" s="129">
        <v>5529</v>
      </c>
      <c r="AD85" s="129">
        <v>2273</v>
      </c>
      <c r="AE85" s="130">
        <v>41.11</v>
      </c>
      <c r="AF85" s="130">
        <v>509</v>
      </c>
      <c r="AG85" s="129">
        <v>55467</v>
      </c>
      <c r="AH85" s="130">
        <v>108.97</v>
      </c>
      <c r="AI85" s="130">
        <v>474</v>
      </c>
      <c r="AJ85" s="129">
        <v>51625</v>
      </c>
      <c r="AK85" s="130">
        <v>108.91</v>
      </c>
      <c r="AL85" s="129">
        <v>4799</v>
      </c>
      <c r="AM85" s="129">
        <v>1909</v>
      </c>
      <c r="AN85" s="130">
        <v>39.78</v>
      </c>
      <c r="AO85" s="130">
        <v>403</v>
      </c>
      <c r="AP85" s="129">
        <v>43564</v>
      </c>
      <c r="AQ85" s="130">
        <v>108.1</v>
      </c>
      <c r="AR85" s="130">
        <v>377</v>
      </c>
      <c r="AS85" s="129">
        <v>40698</v>
      </c>
      <c r="AT85" s="130">
        <v>107.95</v>
      </c>
    </row>
    <row r="86" spans="1:46">
      <c r="A86" s="104" t="s">
        <v>270</v>
      </c>
      <c r="B86" s="129">
        <v>10836</v>
      </c>
      <c r="C86" s="129">
        <v>5289</v>
      </c>
      <c r="D86" s="130">
        <v>48.81</v>
      </c>
      <c r="E86" s="130">
        <v>886</v>
      </c>
      <c r="F86" s="129">
        <v>98146</v>
      </c>
      <c r="G86" s="130">
        <v>110.77</v>
      </c>
      <c r="H86" s="130">
        <v>873</v>
      </c>
      <c r="I86" s="129">
        <v>96175</v>
      </c>
      <c r="J86" s="130">
        <v>110.17</v>
      </c>
      <c r="K86" s="129">
        <v>3239</v>
      </c>
      <c r="L86" s="129">
        <v>1444</v>
      </c>
      <c r="M86" s="130">
        <v>44.58</v>
      </c>
      <c r="N86" s="130">
        <v>260</v>
      </c>
      <c r="O86" s="129">
        <v>28605</v>
      </c>
      <c r="P86" s="130">
        <v>110.02</v>
      </c>
      <c r="Q86" s="130">
        <v>258</v>
      </c>
      <c r="R86" s="129">
        <v>28180</v>
      </c>
      <c r="S86" s="130">
        <v>109.22</v>
      </c>
      <c r="T86" s="129">
        <v>2313</v>
      </c>
      <c r="U86" s="129">
        <v>1208</v>
      </c>
      <c r="V86" s="130">
        <v>52.23</v>
      </c>
      <c r="W86" s="130">
        <v>172</v>
      </c>
      <c r="X86" s="129">
        <v>19107</v>
      </c>
      <c r="Y86" s="130">
        <v>111.09</v>
      </c>
      <c r="Z86" s="130">
        <v>156</v>
      </c>
      <c r="AA86" s="129">
        <v>17285</v>
      </c>
      <c r="AB86" s="130">
        <v>110.8</v>
      </c>
      <c r="AC86" s="129">
        <v>2840</v>
      </c>
      <c r="AD86" s="129">
        <v>1374</v>
      </c>
      <c r="AE86" s="130">
        <v>48.38</v>
      </c>
      <c r="AF86" s="130">
        <v>277</v>
      </c>
      <c r="AG86" s="129">
        <v>30734</v>
      </c>
      <c r="AH86" s="130">
        <v>110.95</v>
      </c>
      <c r="AI86" s="130">
        <v>263</v>
      </c>
      <c r="AJ86" s="129">
        <v>28983</v>
      </c>
      <c r="AK86" s="130">
        <v>110.2</v>
      </c>
      <c r="AL86" s="129">
        <v>2444</v>
      </c>
      <c r="AM86" s="129">
        <v>1263</v>
      </c>
      <c r="AN86" s="130">
        <v>51.68</v>
      </c>
      <c r="AO86" s="130">
        <v>177</v>
      </c>
      <c r="AP86" s="129">
        <v>19700</v>
      </c>
      <c r="AQ86" s="130">
        <v>111.3</v>
      </c>
      <c r="AR86" s="130">
        <v>196</v>
      </c>
      <c r="AS86" s="129">
        <v>21727</v>
      </c>
      <c r="AT86" s="130">
        <v>110.85</v>
      </c>
    </row>
    <row r="87" spans="1:46">
      <c r="A87" s="104" t="s">
        <v>271</v>
      </c>
      <c r="B87" s="129">
        <v>11505</v>
      </c>
      <c r="C87" s="129">
        <v>5600</v>
      </c>
      <c r="D87" s="130">
        <v>48.67</v>
      </c>
      <c r="E87" s="130">
        <v>948</v>
      </c>
      <c r="F87" s="129">
        <v>103891</v>
      </c>
      <c r="G87" s="130">
        <v>109.59</v>
      </c>
      <c r="H87" s="130">
        <v>839</v>
      </c>
      <c r="I87" s="129">
        <v>91478</v>
      </c>
      <c r="J87" s="130">
        <v>109.03</v>
      </c>
      <c r="K87" s="129">
        <v>2970</v>
      </c>
      <c r="L87" s="129">
        <v>1401</v>
      </c>
      <c r="M87" s="130">
        <v>47.17</v>
      </c>
      <c r="N87" s="130">
        <v>247</v>
      </c>
      <c r="O87" s="129">
        <v>27087</v>
      </c>
      <c r="P87" s="130">
        <v>109.66</v>
      </c>
      <c r="Q87" s="130">
        <v>211</v>
      </c>
      <c r="R87" s="129">
        <v>23001</v>
      </c>
      <c r="S87" s="130">
        <v>109.01</v>
      </c>
      <c r="T87" s="129">
        <v>2903</v>
      </c>
      <c r="U87" s="129">
        <v>1463</v>
      </c>
      <c r="V87" s="130">
        <v>50.4</v>
      </c>
      <c r="W87" s="130">
        <v>219</v>
      </c>
      <c r="X87" s="129">
        <v>23919</v>
      </c>
      <c r="Y87" s="130">
        <v>109.22</v>
      </c>
      <c r="Z87" s="130">
        <v>182</v>
      </c>
      <c r="AA87" s="129">
        <v>19735</v>
      </c>
      <c r="AB87" s="130">
        <v>108.43</v>
      </c>
      <c r="AC87" s="129">
        <v>2945</v>
      </c>
      <c r="AD87" s="129">
        <v>1439</v>
      </c>
      <c r="AE87" s="130">
        <v>48.86</v>
      </c>
      <c r="AF87" s="130">
        <v>259</v>
      </c>
      <c r="AG87" s="129">
        <v>28401</v>
      </c>
      <c r="AH87" s="130">
        <v>109.66</v>
      </c>
      <c r="AI87" s="130">
        <v>244</v>
      </c>
      <c r="AJ87" s="129">
        <v>26618</v>
      </c>
      <c r="AK87" s="130">
        <v>109.09</v>
      </c>
      <c r="AL87" s="129">
        <v>2687</v>
      </c>
      <c r="AM87" s="129">
        <v>1297</v>
      </c>
      <c r="AN87" s="130">
        <v>48.27</v>
      </c>
      <c r="AO87" s="130">
        <v>223</v>
      </c>
      <c r="AP87" s="129">
        <v>24484</v>
      </c>
      <c r="AQ87" s="130">
        <v>109.79</v>
      </c>
      <c r="AR87" s="130">
        <v>202</v>
      </c>
      <c r="AS87" s="129">
        <v>22124</v>
      </c>
      <c r="AT87" s="130">
        <v>109.52</v>
      </c>
    </row>
    <row r="88" spans="1:46">
      <c r="A88" s="104" t="s">
        <v>272</v>
      </c>
      <c r="B88" s="129">
        <v>7662</v>
      </c>
      <c r="C88" s="129">
        <v>3421</v>
      </c>
      <c r="D88" s="130">
        <v>44.65</v>
      </c>
      <c r="E88" s="130">
        <v>624</v>
      </c>
      <c r="F88" s="129">
        <v>67528</v>
      </c>
      <c r="G88" s="130">
        <v>108.22</v>
      </c>
      <c r="H88" s="130">
        <v>541</v>
      </c>
      <c r="I88" s="129">
        <v>58134</v>
      </c>
      <c r="J88" s="130">
        <v>107.46</v>
      </c>
      <c r="K88" s="129">
        <v>1618</v>
      </c>
      <c r="L88" s="130">
        <v>727</v>
      </c>
      <c r="M88" s="130">
        <v>44.93</v>
      </c>
      <c r="N88" s="130">
        <v>125</v>
      </c>
      <c r="O88" s="129">
        <v>13524</v>
      </c>
      <c r="P88" s="130">
        <v>108.19</v>
      </c>
      <c r="Q88" s="130">
        <v>105</v>
      </c>
      <c r="R88" s="129">
        <v>11382</v>
      </c>
      <c r="S88" s="130">
        <v>108.4</v>
      </c>
      <c r="T88" s="129">
        <v>1638</v>
      </c>
      <c r="U88" s="130">
        <v>760</v>
      </c>
      <c r="V88" s="130">
        <v>46.4</v>
      </c>
      <c r="W88" s="130">
        <v>113</v>
      </c>
      <c r="X88" s="129">
        <v>12363</v>
      </c>
      <c r="Y88" s="130">
        <v>109.41</v>
      </c>
      <c r="Z88" s="130">
        <v>89</v>
      </c>
      <c r="AA88" s="129">
        <v>9603</v>
      </c>
      <c r="AB88" s="130">
        <v>107.9</v>
      </c>
      <c r="AC88" s="129">
        <v>1934</v>
      </c>
      <c r="AD88" s="130">
        <v>931</v>
      </c>
      <c r="AE88" s="130">
        <v>48.14</v>
      </c>
      <c r="AF88" s="130">
        <v>171</v>
      </c>
      <c r="AG88" s="129">
        <v>18592</v>
      </c>
      <c r="AH88" s="130">
        <v>108.73</v>
      </c>
      <c r="AI88" s="130">
        <v>145</v>
      </c>
      <c r="AJ88" s="129">
        <v>15645</v>
      </c>
      <c r="AK88" s="130">
        <v>107.9</v>
      </c>
      <c r="AL88" s="129">
        <v>2472</v>
      </c>
      <c r="AM88" s="129">
        <v>1003</v>
      </c>
      <c r="AN88" s="130">
        <v>40.57</v>
      </c>
      <c r="AO88" s="130">
        <v>215</v>
      </c>
      <c r="AP88" s="129">
        <v>23049</v>
      </c>
      <c r="AQ88" s="130">
        <v>107.2</v>
      </c>
      <c r="AR88" s="130">
        <v>202</v>
      </c>
      <c r="AS88" s="129">
        <v>21504</v>
      </c>
      <c r="AT88" s="130">
        <v>106.46</v>
      </c>
    </row>
    <row r="89" spans="1:46">
      <c r="A89" s="127" t="s">
        <v>327</v>
      </c>
      <c r="B89" s="129">
        <v>98246</v>
      </c>
      <c r="C89" s="129">
        <v>48058</v>
      </c>
      <c r="D89" s="130" t="s">
        <v>493</v>
      </c>
      <c r="E89" s="129">
        <v>7636</v>
      </c>
      <c r="F89" s="129">
        <v>836845</v>
      </c>
      <c r="G89" s="130" t="s">
        <v>494</v>
      </c>
      <c r="H89" s="129">
        <v>7178</v>
      </c>
      <c r="I89" s="129">
        <v>781598</v>
      </c>
      <c r="J89" s="130" t="s">
        <v>495</v>
      </c>
      <c r="K89" s="129">
        <v>24762</v>
      </c>
      <c r="L89" s="129">
        <v>11792</v>
      </c>
      <c r="M89" s="130" t="s">
        <v>496</v>
      </c>
      <c r="N89" s="129">
        <v>1986</v>
      </c>
      <c r="O89" s="129">
        <v>217602</v>
      </c>
      <c r="P89" s="130" t="s">
        <v>497</v>
      </c>
      <c r="Q89" s="129">
        <v>1798</v>
      </c>
      <c r="R89" s="129">
        <v>195679</v>
      </c>
      <c r="S89" s="130" t="s">
        <v>498</v>
      </c>
      <c r="T89" s="129">
        <v>23581</v>
      </c>
      <c r="U89" s="129">
        <v>12044</v>
      </c>
      <c r="V89" s="130" t="s">
        <v>499</v>
      </c>
      <c r="W89" s="129">
        <v>1669</v>
      </c>
      <c r="X89" s="129">
        <v>182674</v>
      </c>
      <c r="Y89" s="130" t="s">
        <v>500</v>
      </c>
      <c r="Z89" s="129">
        <v>1496</v>
      </c>
      <c r="AA89" s="129">
        <v>162604</v>
      </c>
      <c r="AB89" s="130" t="s">
        <v>501</v>
      </c>
      <c r="AC89" s="129">
        <v>25156</v>
      </c>
      <c r="AD89" s="129">
        <v>12197</v>
      </c>
      <c r="AE89" s="130" t="s">
        <v>502</v>
      </c>
      <c r="AF89" s="129">
        <v>2098</v>
      </c>
      <c r="AG89" s="129">
        <v>230719</v>
      </c>
      <c r="AH89" s="130" t="s">
        <v>503</v>
      </c>
      <c r="AI89" s="129">
        <v>2010</v>
      </c>
      <c r="AJ89" s="129">
        <v>219612</v>
      </c>
      <c r="AK89" s="130" t="s">
        <v>504</v>
      </c>
      <c r="AL89" s="129">
        <v>24747</v>
      </c>
      <c r="AM89" s="129">
        <v>12025</v>
      </c>
      <c r="AN89" s="130" t="s">
        <v>505</v>
      </c>
      <c r="AO89" s="129">
        <v>1883</v>
      </c>
      <c r="AP89" s="129">
        <v>205850</v>
      </c>
      <c r="AQ89" s="130" t="s">
        <v>506</v>
      </c>
      <c r="AR89" s="129">
        <v>1874</v>
      </c>
      <c r="AS89" s="129">
        <v>203703</v>
      </c>
      <c r="AT89" s="130" t="s">
        <v>507</v>
      </c>
    </row>
    <row r="91" spans="1:46">
      <c r="A91" s="87" t="s">
        <v>300</v>
      </c>
    </row>
    <row r="92" spans="1:46">
      <c r="A92" s="87" t="s">
        <v>508</v>
      </c>
    </row>
    <row r="93" spans="1:46">
      <c r="A93" s="87" t="s">
        <v>509</v>
      </c>
    </row>
    <row r="94" spans="1:46">
      <c r="A94" s="87" t="s">
        <v>510</v>
      </c>
    </row>
    <row r="95" spans="1:46">
      <c r="A95" s="87" t="s">
        <v>511</v>
      </c>
    </row>
    <row r="97" spans="1:1">
      <c r="A97" s="87" t="s">
        <v>512</v>
      </c>
    </row>
    <row r="98" spans="1:1">
      <c r="A98" s="87" t="s">
        <v>513</v>
      </c>
    </row>
    <row r="99" spans="1:1">
      <c r="A99" s="87" t="s">
        <v>514</v>
      </c>
    </row>
    <row r="100" spans="1:1">
      <c r="A100" s="87" t="s">
        <v>515</v>
      </c>
    </row>
  </sheetData>
  <mergeCells count="45">
    <mergeCell ref="B78:J78"/>
    <mergeCell ref="E79:G79"/>
    <mergeCell ref="H79:J79"/>
    <mergeCell ref="N79:P79"/>
    <mergeCell ref="AL78:AT78"/>
    <mergeCell ref="AO79:AQ79"/>
    <mergeCell ref="AR79:AT79"/>
    <mergeCell ref="K78:S78"/>
    <mergeCell ref="Q79:S79"/>
    <mergeCell ref="W79:Y79"/>
    <mergeCell ref="Z79:AB79"/>
    <mergeCell ref="T78:AB78"/>
    <mergeCell ref="AC78:AK78"/>
    <mergeCell ref="AF79:AH79"/>
    <mergeCell ref="AI79:AK79"/>
    <mergeCell ref="B6:J6"/>
    <mergeCell ref="E7:G7"/>
    <mergeCell ref="H7:J7"/>
    <mergeCell ref="K6:S6"/>
    <mergeCell ref="N7:P7"/>
    <mergeCell ref="Q7:S7"/>
    <mergeCell ref="T6:AB6"/>
    <mergeCell ref="W7:Y7"/>
    <mergeCell ref="Z7:AB7"/>
    <mergeCell ref="AC6:AK6"/>
    <mergeCell ref="AF7:AH7"/>
    <mergeCell ref="AI7:AK7"/>
    <mergeCell ref="B40:J40"/>
    <mergeCell ref="E41:G41"/>
    <mergeCell ref="H41:J41"/>
    <mergeCell ref="N41:P41"/>
    <mergeCell ref="Q41:S41"/>
    <mergeCell ref="K40:S40"/>
    <mergeCell ref="AL40:AT40"/>
    <mergeCell ref="AO41:AQ41"/>
    <mergeCell ref="AR41:AT41"/>
    <mergeCell ref="AL6:AT6"/>
    <mergeCell ref="AO7:AQ7"/>
    <mergeCell ref="AR7:AT7"/>
    <mergeCell ref="W41:Y41"/>
    <mergeCell ref="Z41:AB41"/>
    <mergeCell ref="AC40:AK40"/>
    <mergeCell ref="AF41:AH41"/>
    <mergeCell ref="AI41:AK41"/>
    <mergeCell ref="T40:AB4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57"/>
  <sheetViews>
    <sheetView tabSelected="1" zoomScale="90" zoomScaleNormal="90" zoomScalePageLayoutView="60" workbookViewId="0">
      <pane xSplit="3" ySplit="5" topLeftCell="W55" activePane="bottomRight" state="frozen"/>
      <selection pane="topRight" activeCell="D1" sqref="D1"/>
      <selection pane="bottomLeft" activeCell="A6" sqref="A6"/>
      <selection pane="bottomRight" activeCell="Y58" sqref="Y58"/>
    </sheetView>
  </sheetViews>
  <sheetFormatPr defaultColWidth="9" defaultRowHeight="18.75"/>
  <cols>
    <col min="1" max="1" width="27.25" style="20" customWidth="1"/>
    <col min="2" max="2" width="6.375" style="8" customWidth="1"/>
    <col min="3" max="3" width="54.125" style="16" customWidth="1"/>
    <col min="4" max="4" width="14.125" style="14" customWidth="1"/>
    <col min="5" max="5" width="8.75" style="8" customWidth="1"/>
    <col min="6" max="6" width="9.375" style="8" customWidth="1"/>
    <col min="7" max="7" width="14.125" style="15" customWidth="1"/>
    <col min="8" max="8" width="6" style="16" hidden="1" customWidth="1"/>
    <col min="9" max="11" width="5.875" style="16" hidden="1" customWidth="1"/>
    <col min="12" max="12" width="6.25" style="16" hidden="1" customWidth="1"/>
    <col min="13" max="13" width="10.25" style="16" customWidth="1"/>
    <col min="14" max="15" width="6" style="16" customWidth="1"/>
    <col min="16" max="16" width="12.125" style="16" customWidth="1"/>
    <col min="17" max="17" width="6" style="16" customWidth="1"/>
    <col min="18" max="18" width="9.125" style="16" customWidth="1"/>
    <col min="19" max="19" width="8" style="16" customWidth="1"/>
    <col min="20" max="20" width="5.875" style="16" customWidth="1"/>
    <col min="21" max="23" width="5.75" style="16" customWidth="1"/>
    <col min="24" max="24" width="6" style="16" customWidth="1"/>
    <col min="25" max="25" width="17.875" style="164" customWidth="1"/>
    <col min="26" max="26" width="37.875" style="164" customWidth="1"/>
    <col min="27" max="27" width="48.625" style="164" customWidth="1"/>
    <col min="28" max="28" width="42.625" style="164" customWidth="1"/>
    <col min="29" max="29" width="40.75" style="164" customWidth="1"/>
    <col min="30" max="30" width="18.125" style="164" customWidth="1"/>
    <col min="31" max="31" width="18.875" style="164" customWidth="1"/>
    <col min="32" max="32" width="31.75" style="164" customWidth="1"/>
    <col min="33" max="33" width="38.25" style="173" customWidth="1"/>
    <col min="34" max="35" width="9" style="164" customWidth="1"/>
    <col min="36" max="36" width="9" style="164"/>
    <col min="37" max="38" width="9" style="164" customWidth="1"/>
    <col min="39" max="39" width="9" style="164"/>
    <col min="40" max="40" width="11.125" style="164" customWidth="1"/>
    <col min="41" max="41" width="9" style="164" customWidth="1"/>
    <col min="42" max="42" width="9" style="164"/>
    <col min="43" max="44" width="9" style="164" customWidth="1"/>
    <col min="45" max="45" width="9" style="164"/>
    <col min="46" max="46" width="10.375" style="164" customWidth="1"/>
    <col min="47" max="47" width="9" style="164" customWidth="1"/>
    <col min="48" max="48" width="9" style="164"/>
    <col min="49" max="49" width="10.375" style="164" customWidth="1"/>
    <col min="50" max="51" width="9" style="164" customWidth="1"/>
    <col min="52" max="52" width="12.375" style="164" customWidth="1"/>
    <col min="53" max="53" width="15.375" style="164" customWidth="1"/>
    <col min="54" max="54" width="17.875" style="164" customWidth="1"/>
    <col min="55" max="55" width="27" style="164" customWidth="1"/>
    <col min="56" max="57" width="23.25" style="164" customWidth="1"/>
    <col min="58" max="58" width="16.125" style="164" customWidth="1"/>
    <col min="59" max="59" width="22" style="164" customWidth="1"/>
    <col min="60" max="60" width="32.75" style="173" customWidth="1"/>
    <col min="61" max="16384" width="9" style="164"/>
  </cols>
  <sheetData>
    <row r="1" spans="1:60" ht="36" customHeight="1">
      <c r="A1" s="246" t="s">
        <v>0</v>
      </c>
      <c r="B1" s="246" t="s">
        <v>1</v>
      </c>
      <c r="C1" s="247" t="s">
        <v>2</v>
      </c>
      <c r="D1" s="282" t="s">
        <v>3</v>
      </c>
      <c r="E1" s="283" t="s">
        <v>4</v>
      </c>
      <c r="F1" s="283"/>
      <c r="G1" s="283" t="s">
        <v>5</v>
      </c>
      <c r="H1" s="293" t="s">
        <v>6</v>
      </c>
      <c r="I1" s="294"/>
      <c r="J1" s="294"/>
      <c r="K1" s="294"/>
      <c r="L1" s="294"/>
      <c r="M1" s="293" t="s">
        <v>7</v>
      </c>
      <c r="N1" s="294"/>
      <c r="O1" s="294"/>
      <c r="P1" s="295"/>
      <c r="Q1" s="295"/>
      <c r="R1" s="295"/>
      <c r="S1" s="179"/>
      <c r="T1" s="296" t="s">
        <v>8</v>
      </c>
      <c r="U1" s="294"/>
      <c r="V1" s="294"/>
      <c r="W1" s="295"/>
      <c r="X1" s="295"/>
      <c r="Y1" s="180" t="s">
        <v>227</v>
      </c>
      <c r="Z1" s="301" t="s">
        <v>550</v>
      </c>
      <c r="AA1" s="302"/>
      <c r="AB1" s="302"/>
      <c r="AC1" s="303"/>
      <c r="AD1" s="271" t="s">
        <v>679</v>
      </c>
      <c r="AE1" s="271" t="s">
        <v>680</v>
      </c>
      <c r="AF1" s="180" t="s">
        <v>241</v>
      </c>
      <c r="AG1" s="199" t="s">
        <v>243</v>
      </c>
      <c r="AH1" s="180" t="s">
        <v>290</v>
      </c>
      <c r="AI1" s="180" t="s">
        <v>290</v>
      </c>
      <c r="AJ1" s="180" t="s">
        <v>290</v>
      </c>
      <c r="AK1" s="180" t="s">
        <v>290</v>
      </c>
      <c r="AL1" s="180" t="s">
        <v>290</v>
      </c>
      <c r="AM1" s="180" t="s">
        <v>290</v>
      </c>
      <c r="AN1" s="180" t="s">
        <v>290</v>
      </c>
      <c r="AO1" s="180" t="s">
        <v>290</v>
      </c>
      <c r="AP1" s="180" t="s">
        <v>290</v>
      </c>
      <c r="AQ1" s="180" t="s">
        <v>289</v>
      </c>
      <c r="AR1" s="180" t="s">
        <v>289</v>
      </c>
      <c r="AS1" s="180" t="s">
        <v>289</v>
      </c>
      <c r="AT1" s="180" t="s">
        <v>23</v>
      </c>
      <c r="AU1" s="180" t="s">
        <v>23</v>
      </c>
      <c r="AV1" s="180" t="s">
        <v>23</v>
      </c>
      <c r="AW1" s="180" t="s">
        <v>23</v>
      </c>
      <c r="AX1" s="180" t="s">
        <v>23</v>
      </c>
      <c r="AY1" s="180" t="s">
        <v>23</v>
      </c>
      <c r="AZ1" s="181" t="s">
        <v>22</v>
      </c>
      <c r="BA1" s="181" t="s">
        <v>22</v>
      </c>
      <c r="BB1" s="181" t="s">
        <v>22</v>
      </c>
      <c r="BC1" s="181" t="s">
        <v>562</v>
      </c>
      <c r="BD1" s="182" t="s">
        <v>565</v>
      </c>
      <c r="BE1" s="182"/>
      <c r="BF1" s="135"/>
      <c r="BG1" s="233"/>
      <c r="BH1" s="237"/>
    </row>
    <row r="2" spans="1:60" ht="21" customHeight="1">
      <c r="A2" s="246"/>
      <c r="B2" s="246"/>
      <c r="C2" s="247"/>
      <c r="D2" s="282"/>
      <c r="E2" s="285" t="s">
        <v>9</v>
      </c>
      <c r="F2" s="286" t="s">
        <v>10</v>
      </c>
      <c r="G2" s="283"/>
      <c r="H2" s="287" t="s">
        <v>11</v>
      </c>
      <c r="I2" s="283" t="s">
        <v>12</v>
      </c>
      <c r="J2" s="283" t="s">
        <v>13</v>
      </c>
      <c r="K2" s="297" t="s">
        <v>14</v>
      </c>
      <c r="L2" s="298"/>
      <c r="M2" s="287" t="s">
        <v>11</v>
      </c>
      <c r="N2" s="283" t="s">
        <v>12</v>
      </c>
      <c r="O2" s="283" t="s">
        <v>13</v>
      </c>
      <c r="P2" s="304" t="s">
        <v>552</v>
      </c>
      <c r="Q2" s="297" t="s">
        <v>14</v>
      </c>
      <c r="R2" s="299"/>
      <c r="S2" s="298"/>
      <c r="T2" s="300" t="s">
        <v>11</v>
      </c>
      <c r="U2" s="283" t="s">
        <v>12</v>
      </c>
      <c r="V2" s="283" t="s">
        <v>13</v>
      </c>
      <c r="W2" s="297" t="s">
        <v>14</v>
      </c>
      <c r="X2" s="299"/>
      <c r="Y2" s="183" t="s">
        <v>228</v>
      </c>
      <c r="Z2" s="184" t="s">
        <v>294</v>
      </c>
      <c r="AA2" s="184" t="s">
        <v>295</v>
      </c>
      <c r="AB2" s="184" t="s">
        <v>296</v>
      </c>
      <c r="AC2" s="184" t="s">
        <v>549</v>
      </c>
      <c r="AD2" s="272"/>
      <c r="AE2" s="272"/>
      <c r="AF2" s="136"/>
      <c r="AG2" s="200"/>
      <c r="AH2" s="183" t="s">
        <v>241</v>
      </c>
      <c r="AI2" s="183" t="s">
        <v>243</v>
      </c>
      <c r="AJ2" s="183"/>
      <c r="AK2" s="183" t="s">
        <v>241</v>
      </c>
      <c r="AL2" s="183" t="s">
        <v>243</v>
      </c>
      <c r="AM2" s="183"/>
      <c r="AN2" s="183" t="s">
        <v>241</v>
      </c>
      <c r="AO2" s="183" t="s">
        <v>243</v>
      </c>
      <c r="AP2" s="183"/>
      <c r="AQ2" s="183" t="s">
        <v>241</v>
      </c>
      <c r="AR2" s="183" t="s">
        <v>243</v>
      </c>
      <c r="AS2" s="183"/>
      <c r="AT2" s="183" t="s">
        <v>241</v>
      </c>
      <c r="AU2" s="183" t="s">
        <v>243</v>
      </c>
      <c r="AV2" s="183"/>
      <c r="AW2" s="183" t="s">
        <v>241</v>
      </c>
      <c r="AX2" s="183" t="s">
        <v>243</v>
      </c>
      <c r="AY2" s="183"/>
      <c r="AZ2" s="182" t="s">
        <v>553</v>
      </c>
      <c r="BA2" s="182" t="s">
        <v>449</v>
      </c>
      <c r="BB2" s="182" t="s">
        <v>567</v>
      </c>
      <c r="BC2" s="182"/>
      <c r="BD2" s="182"/>
      <c r="BE2" s="182"/>
      <c r="BF2" s="136"/>
      <c r="BG2" s="234"/>
      <c r="BH2" s="239" t="s">
        <v>207</v>
      </c>
    </row>
    <row r="3" spans="1:60" ht="39" customHeight="1">
      <c r="A3" s="246"/>
      <c r="B3" s="246"/>
      <c r="C3" s="247"/>
      <c r="D3" s="282"/>
      <c r="E3" s="285"/>
      <c r="F3" s="286"/>
      <c r="G3" s="283"/>
      <c r="H3" s="287"/>
      <c r="I3" s="283"/>
      <c r="J3" s="283"/>
      <c r="K3" s="213" t="s">
        <v>215</v>
      </c>
      <c r="L3" s="185" t="s">
        <v>216</v>
      </c>
      <c r="M3" s="287"/>
      <c r="N3" s="283"/>
      <c r="O3" s="283"/>
      <c r="P3" s="305"/>
      <c r="Q3" s="210" t="s">
        <v>215</v>
      </c>
      <c r="R3" s="186" t="s">
        <v>216</v>
      </c>
      <c r="S3" s="186" t="s">
        <v>547</v>
      </c>
      <c r="T3" s="287"/>
      <c r="U3" s="283"/>
      <c r="V3" s="283"/>
      <c r="W3" s="213" t="s">
        <v>215</v>
      </c>
      <c r="X3" s="187" t="s">
        <v>216</v>
      </c>
      <c r="Y3" s="139"/>
      <c r="Z3" s="139"/>
      <c r="AA3" s="139"/>
      <c r="AB3" s="139"/>
      <c r="AC3" s="138"/>
      <c r="AD3" s="273"/>
      <c r="AE3" s="273"/>
      <c r="AF3" s="137"/>
      <c r="AG3" s="201"/>
      <c r="AH3" s="139" t="s">
        <v>276</v>
      </c>
      <c r="AI3" s="139" t="s">
        <v>276</v>
      </c>
      <c r="AJ3" s="139" t="s">
        <v>276</v>
      </c>
      <c r="AK3" s="139" t="s">
        <v>244</v>
      </c>
      <c r="AL3" s="139" t="s">
        <v>244</v>
      </c>
      <c r="AM3" s="139" t="s">
        <v>244</v>
      </c>
      <c r="AN3" s="139" t="s">
        <v>242</v>
      </c>
      <c r="AO3" s="139" t="s">
        <v>242</v>
      </c>
      <c r="AP3" s="139" t="s">
        <v>242</v>
      </c>
      <c r="AQ3" s="139" t="s">
        <v>242</v>
      </c>
      <c r="AR3" s="139" t="s">
        <v>242</v>
      </c>
      <c r="AS3" s="139" t="s">
        <v>242</v>
      </c>
      <c r="AT3" s="139" t="s">
        <v>242</v>
      </c>
      <c r="AU3" s="139" t="s">
        <v>242</v>
      </c>
      <c r="AV3" s="139" t="s">
        <v>242</v>
      </c>
      <c r="AW3" s="139" t="s">
        <v>448</v>
      </c>
      <c r="AX3" s="139" t="s">
        <v>449</v>
      </c>
      <c r="AY3" s="139" t="s">
        <v>449</v>
      </c>
      <c r="AZ3" s="188" t="s">
        <v>566</v>
      </c>
      <c r="BA3" s="188" t="s">
        <v>566</v>
      </c>
      <c r="BB3" s="188" t="s">
        <v>566</v>
      </c>
      <c r="BC3" s="188" t="s">
        <v>566</v>
      </c>
      <c r="BD3" s="188" t="s">
        <v>566</v>
      </c>
      <c r="BE3" s="188" t="s">
        <v>566</v>
      </c>
      <c r="BF3" s="137" t="s">
        <v>987</v>
      </c>
      <c r="BG3" s="235"/>
      <c r="BH3" s="238"/>
    </row>
    <row r="4" spans="1:60" s="230" customFormat="1" ht="21" customHeight="1">
      <c r="A4" s="21" t="s">
        <v>15</v>
      </c>
      <c r="B4" s="288" t="s">
        <v>15</v>
      </c>
      <c r="C4" s="289"/>
      <c r="D4" s="289"/>
      <c r="E4" s="289"/>
      <c r="F4" s="289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5"/>
      <c r="Z4" s="225"/>
      <c r="AA4" s="226"/>
      <c r="AB4" s="227"/>
      <c r="AC4" s="227"/>
      <c r="AD4" s="227"/>
      <c r="AE4" s="228"/>
      <c r="AF4" s="228"/>
      <c r="AG4" s="228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36"/>
    </row>
    <row r="5" spans="1:60" s="161" customFormat="1">
      <c r="A5" s="140" t="s">
        <v>16</v>
      </c>
      <c r="B5" s="141" t="s">
        <v>16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0"/>
      <c r="Q5" s="190"/>
      <c r="R5" s="189"/>
      <c r="S5" s="191"/>
      <c r="T5" s="192"/>
      <c r="U5" s="189"/>
      <c r="V5" s="189"/>
      <c r="W5" s="190"/>
      <c r="X5" s="190"/>
      <c r="Y5" s="148"/>
      <c r="Z5" s="148"/>
      <c r="AA5" s="223"/>
      <c r="AB5" s="157"/>
      <c r="AC5" s="157"/>
      <c r="AD5" s="157"/>
      <c r="AE5" s="157"/>
      <c r="AF5" s="157"/>
      <c r="AG5" s="157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50"/>
    </row>
    <row r="6" spans="1:60" s="161" customFormat="1" ht="37.5">
      <c r="A6" s="260" t="s">
        <v>17</v>
      </c>
      <c r="B6" s="5">
        <v>1</v>
      </c>
      <c r="C6" s="23" t="s">
        <v>211</v>
      </c>
      <c r="D6" s="24" t="s">
        <v>18</v>
      </c>
      <c r="E6" s="1"/>
      <c r="F6" s="1"/>
      <c r="G6" s="1" t="s">
        <v>19</v>
      </c>
      <c r="H6" s="1"/>
      <c r="I6" s="1"/>
      <c r="J6" s="1"/>
      <c r="K6" s="1"/>
      <c r="L6" s="1"/>
      <c r="M6" s="1"/>
      <c r="N6" s="5" t="s">
        <v>20</v>
      </c>
      <c r="O6" s="5"/>
      <c r="P6" s="196"/>
      <c r="Q6" s="42"/>
      <c r="R6" s="1"/>
      <c r="S6" s="5" t="s">
        <v>20</v>
      </c>
      <c r="T6" s="44"/>
      <c r="U6" s="1"/>
      <c r="V6" s="1"/>
      <c r="W6" s="41"/>
      <c r="X6" s="41"/>
      <c r="Y6" s="148">
        <v>60</v>
      </c>
      <c r="Z6" s="148"/>
      <c r="AA6" s="223">
        <v>60</v>
      </c>
      <c r="AB6" s="157"/>
      <c r="AC6" s="157">
        <v>60</v>
      </c>
      <c r="AD6" s="157" t="s">
        <v>797</v>
      </c>
      <c r="AE6" s="147" t="s">
        <v>681</v>
      </c>
      <c r="AF6" s="147" t="s">
        <v>548</v>
      </c>
      <c r="AG6" s="157"/>
      <c r="AH6" s="142"/>
      <c r="AI6" s="142"/>
      <c r="AJ6" s="142"/>
      <c r="AK6" s="142"/>
      <c r="AL6" s="142"/>
      <c r="AM6" s="142"/>
      <c r="AN6" s="149"/>
      <c r="AO6" s="149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50"/>
      <c r="BD6" s="150"/>
      <c r="BE6" s="150"/>
      <c r="BF6" s="142"/>
      <c r="BG6" s="142"/>
      <c r="BH6" s="150"/>
    </row>
    <row r="7" spans="1:60" s="161" customFormat="1">
      <c r="A7" s="284"/>
      <c r="B7" s="5">
        <v>2</v>
      </c>
      <c r="C7" s="23" t="s">
        <v>21</v>
      </c>
      <c r="D7" s="25" t="s">
        <v>22</v>
      </c>
      <c r="E7" s="5"/>
      <c r="F7" s="26">
        <v>1</v>
      </c>
      <c r="G7" s="5" t="s">
        <v>23</v>
      </c>
      <c r="H7" s="5"/>
      <c r="I7" s="5"/>
      <c r="J7" s="5"/>
      <c r="K7" s="5"/>
      <c r="L7" s="5" t="s">
        <v>20</v>
      </c>
      <c r="M7" s="5" t="s">
        <v>551</v>
      </c>
      <c r="N7" s="5"/>
      <c r="O7" s="5"/>
      <c r="P7" s="5"/>
      <c r="Q7" s="42"/>
      <c r="R7" s="5"/>
      <c r="S7" s="5"/>
      <c r="T7" s="45"/>
      <c r="U7" s="5"/>
      <c r="V7" s="5"/>
      <c r="W7" s="42"/>
      <c r="X7" s="42"/>
      <c r="Y7" s="148" t="s">
        <v>229</v>
      </c>
      <c r="Z7" s="148"/>
      <c r="AA7" s="223"/>
      <c r="AB7" s="157"/>
      <c r="AC7" s="157" t="s">
        <v>229</v>
      </c>
      <c r="AD7" s="157" t="s">
        <v>797</v>
      </c>
      <c r="AE7" s="147" t="s">
        <v>682</v>
      </c>
      <c r="AF7" s="157"/>
      <c r="AG7" s="157"/>
      <c r="AH7" s="142">
        <v>4418</v>
      </c>
      <c r="AI7" s="142">
        <v>1</v>
      </c>
      <c r="AJ7" s="142">
        <v>22.63</v>
      </c>
      <c r="AK7" s="142">
        <v>4109</v>
      </c>
      <c r="AL7" s="142">
        <v>0</v>
      </c>
      <c r="AM7" s="142">
        <v>0</v>
      </c>
      <c r="AN7" s="149"/>
      <c r="AO7" s="149"/>
      <c r="AP7" s="142"/>
      <c r="AQ7" s="142"/>
      <c r="AR7" s="142"/>
      <c r="AS7" s="142"/>
      <c r="AT7" s="142"/>
      <c r="AU7" s="142"/>
      <c r="AV7" s="142"/>
      <c r="AW7" s="142">
        <v>679502</v>
      </c>
      <c r="AX7" s="142">
        <v>167</v>
      </c>
      <c r="AY7" s="142">
        <v>24.6</v>
      </c>
      <c r="AZ7" s="151">
        <v>31.2</v>
      </c>
      <c r="BA7" s="151"/>
      <c r="BB7" s="151"/>
      <c r="BC7" s="151"/>
      <c r="BD7" s="151"/>
      <c r="BE7" s="151"/>
      <c r="BF7" s="142" t="s">
        <v>433</v>
      </c>
      <c r="BG7" s="142"/>
      <c r="BH7" s="150"/>
    </row>
    <row r="8" spans="1:60" s="161" customFormat="1" ht="89.25" customHeight="1">
      <c r="A8" s="284"/>
      <c r="B8" s="5">
        <v>3</v>
      </c>
      <c r="C8" s="23" t="s">
        <v>24</v>
      </c>
      <c r="D8" s="25" t="s">
        <v>22</v>
      </c>
      <c r="E8" s="27">
        <v>1</v>
      </c>
      <c r="F8" s="26">
        <v>2</v>
      </c>
      <c r="G8" s="5" t="s">
        <v>25</v>
      </c>
      <c r="H8" s="5"/>
      <c r="I8" s="5"/>
      <c r="J8" s="5"/>
      <c r="K8" s="5"/>
      <c r="L8" s="5"/>
      <c r="M8" s="5"/>
      <c r="N8" s="5"/>
      <c r="O8" s="5"/>
      <c r="P8" s="5"/>
      <c r="Q8" s="5" t="s">
        <v>20</v>
      </c>
      <c r="R8" s="5"/>
      <c r="S8" s="5"/>
      <c r="T8" s="45"/>
      <c r="U8" s="5"/>
      <c r="V8" s="5"/>
      <c r="W8" s="42"/>
      <c r="X8" s="42"/>
      <c r="Y8" s="148">
        <v>80</v>
      </c>
      <c r="Z8" s="148" t="s">
        <v>768</v>
      </c>
      <c r="AA8" s="223">
        <v>80</v>
      </c>
      <c r="AB8" s="157">
        <v>80</v>
      </c>
      <c r="AC8" s="157">
        <v>80</v>
      </c>
      <c r="AD8" s="157" t="s">
        <v>798</v>
      </c>
      <c r="AE8" s="147" t="s">
        <v>683</v>
      </c>
      <c r="AF8" s="147" t="s">
        <v>554</v>
      </c>
      <c r="AG8" s="147" t="s">
        <v>558</v>
      </c>
      <c r="AH8" s="149">
        <v>17866</v>
      </c>
      <c r="AI8" s="149">
        <v>17846</v>
      </c>
      <c r="AJ8" s="142">
        <v>99.89</v>
      </c>
      <c r="AK8" s="149">
        <v>27620</v>
      </c>
      <c r="AL8" s="149">
        <v>27501</v>
      </c>
      <c r="AM8" s="152">
        <f>+AL8*100/AK8</f>
        <v>99.569152787834909</v>
      </c>
      <c r="AN8" s="149">
        <v>29284</v>
      </c>
      <c r="AO8" s="149">
        <v>28710</v>
      </c>
      <c r="AP8" s="142">
        <v>98.04</v>
      </c>
      <c r="AQ8" s="149">
        <v>284793</v>
      </c>
      <c r="AR8" s="149">
        <v>280977</v>
      </c>
      <c r="AS8" s="142">
        <v>98.66</v>
      </c>
      <c r="AT8" s="149">
        <v>3090726</v>
      </c>
      <c r="AU8" s="149">
        <v>3067069</v>
      </c>
      <c r="AV8" s="142">
        <v>99.23</v>
      </c>
      <c r="AW8" s="149"/>
      <c r="AX8" s="149"/>
      <c r="AY8" s="142"/>
      <c r="AZ8" s="150" t="s">
        <v>555</v>
      </c>
      <c r="BA8" s="150" t="s">
        <v>556</v>
      </c>
      <c r="BB8" s="150" t="s">
        <v>557</v>
      </c>
      <c r="BC8" s="150"/>
      <c r="BD8" s="150"/>
      <c r="BE8" s="150"/>
      <c r="BF8" s="142" t="s">
        <v>437</v>
      </c>
      <c r="BG8" s="142" t="s">
        <v>684</v>
      </c>
      <c r="BH8" s="150" t="s">
        <v>685</v>
      </c>
    </row>
    <row r="9" spans="1:60" s="161" customFormat="1" ht="131.25">
      <c r="A9" s="284"/>
      <c r="B9" s="5">
        <v>4</v>
      </c>
      <c r="C9" s="23" t="s">
        <v>26</v>
      </c>
      <c r="D9" s="25" t="s">
        <v>22</v>
      </c>
      <c r="E9" s="27">
        <v>2</v>
      </c>
      <c r="F9" s="26">
        <v>3</v>
      </c>
      <c r="G9" s="5" t="s">
        <v>25</v>
      </c>
      <c r="H9" s="6"/>
      <c r="I9" s="6"/>
      <c r="J9" s="6"/>
      <c r="K9" s="6"/>
      <c r="L9" s="6"/>
      <c r="M9" s="6"/>
      <c r="N9" s="6"/>
      <c r="O9" s="6"/>
      <c r="P9" s="6"/>
      <c r="Q9" s="5" t="s">
        <v>20</v>
      </c>
      <c r="R9" s="9"/>
      <c r="S9" s="9"/>
      <c r="T9" s="46"/>
      <c r="U9" s="6"/>
      <c r="V9" s="6"/>
      <c r="W9" s="61"/>
      <c r="X9" s="42"/>
      <c r="Y9" s="148">
        <v>51</v>
      </c>
      <c r="Z9" s="147" t="s">
        <v>559</v>
      </c>
      <c r="AA9" s="166" t="s">
        <v>571</v>
      </c>
      <c r="AB9" s="147" t="s">
        <v>689</v>
      </c>
      <c r="AC9" s="147" t="s">
        <v>688</v>
      </c>
      <c r="AD9" s="157" t="s">
        <v>799</v>
      </c>
      <c r="AE9" s="147" t="s">
        <v>215</v>
      </c>
      <c r="AF9" s="147" t="s">
        <v>560</v>
      </c>
      <c r="AG9" s="147" t="s">
        <v>561</v>
      </c>
      <c r="AH9" s="142"/>
      <c r="AI9" s="142"/>
      <c r="AJ9" s="142"/>
      <c r="AK9" s="142"/>
      <c r="AL9" s="142"/>
      <c r="AM9" s="142"/>
      <c r="AN9" s="149">
        <v>98246</v>
      </c>
      <c r="AO9" s="149">
        <v>48058</v>
      </c>
      <c r="AP9" s="142">
        <v>48.92</v>
      </c>
      <c r="AQ9" s="149">
        <v>804621</v>
      </c>
      <c r="AR9" s="149">
        <v>395005</v>
      </c>
      <c r="AS9" s="142">
        <v>49.09</v>
      </c>
      <c r="AT9" s="149">
        <v>8758636</v>
      </c>
      <c r="AU9" s="149">
        <v>4184112</v>
      </c>
      <c r="AV9" s="142">
        <v>47.77</v>
      </c>
      <c r="AW9" s="142"/>
      <c r="AX9" s="142"/>
      <c r="AY9" s="142"/>
      <c r="AZ9" s="142"/>
      <c r="BA9" s="142"/>
      <c r="BB9" s="142"/>
      <c r="BC9" s="150" t="s">
        <v>690</v>
      </c>
      <c r="BD9" s="150"/>
      <c r="BE9" s="150"/>
      <c r="BF9" s="142" t="s">
        <v>546</v>
      </c>
      <c r="BG9" s="142" t="s">
        <v>686</v>
      </c>
      <c r="BH9" s="150" t="s">
        <v>687</v>
      </c>
    </row>
    <row r="10" spans="1:60" s="161" customFormat="1" ht="56.25">
      <c r="A10" s="290" t="s">
        <v>563</v>
      </c>
      <c r="B10" s="5">
        <v>5</v>
      </c>
      <c r="C10" s="143" t="s">
        <v>28</v>
      </c>
      <c r="D10" s="144" t="s">
        <v>29</v>
      </c>
      <c r="E10" s="27"/>
      <c r="F10" s="26"/>
      <c r="G10" s="146" t="s">
        <v>23</v>
      </c>
      <c r="H10" s="6"/>
      <c r="I10" s="6"/>
      <c r="J10" s="146" t="s">
        <v>20</v>
      </c>
      <c r="K10" s="6"/>
      <c r="L10" s="6"/>
      <c r="M10" s="6"/>
      <c r="N10" s="6"/>
      <c r="O10" s="6"/>
      <c r="P10" s="6"/>
      <c r="Q10" s="5"/>
      <c r="R10" s="9"/>
      <c r="S10" s="9"/>
      <c r="T10" s="46"/>
      <c r="U10" s="6"/>
      <c r="V10" s="6"/>
      <c r="W10" s="61"/>
      <c r="X10" s="42"/>
      <c r="Y10" s="148"/>
      <c r="Z10" s="147"/>
      <c r="AA10" s="166"/>
      <c r="AB10" s="147"/>
      <c r="AC10" s="206" t="s">
        <v>564</v>
      </c>
      <c r="AD10" s="157" t="s">
        <v>800</v>
      </c>
      <c r="AE10" s="147"/>
      <c r="AF10" s="147"/>
      <c r="AG10" s="147"/>
      <c r="AH10" s="142"/>
      <c r="AI10" s="142"/>
      <c r="AJ10" s="142"/>
      <c r="AK10" s="142"/>
      <c r="AL10" s="142"/>
      <c r="AM10" s="142"/>
      <c r="AN10" s="149"/>
      <c r="AO10" s="149"/>
      <c r="AP10" s="142"/>
      <c r="AQ10" s="149"/>
      <c r="AR10" s="149"/>
      <c r="AS10" s="142"/>
      <c r="AT10" s="149"/>
      <c r="AU10" s="149"/>
      <c r="AV10" s="142"/>
      <c r="AW10" s="142"/>
      <c r="AX10" s="142"/>
      <c r="AY10" s="142"/>
      <c r="AZ10" s="142"/>
      <c r="BA10" s="142"/>
      <c r="BB10" s="142"/>
      <c r="BC10" s="150"/>
      <c r="BD10" s="153">
        <v>98.23</v>
      </c>
      <c r="BE10" s="153"/>
      <c r="BF10" s="142"/>
      <c r="BG10" s="197"/>
      <c r="BH10" s="150"/>
    </row>
    <row r="11" spans="1:60" s="161" customFormat="1" ht="187.5">
      <c r="A11" s="291"/>
      <c r="B11" s="1">
        <v>6</v>
      </c>
      <c r="C11" s="23" t="s">
        <v>30</v>
      </c>
      <c r="D11" s="25" t="s">
        <v>22</v>
      </c>
      <c r="E11" s="5"/>
      <c r="F11" s="26">
        <v>4</v>
      </c>
      <c r="G11" s="5" t="s">
        <v>25</v>
      </c>
      <c r="H11" s="5"/>
      <c r="I11" s="5"/>
      <c r="J11" s="5"/>
      <c r="K11" s="5"/>
      <c r="L11" s="5"/>
      <c r="M11" s="5"/>
      <c r="N11" s="5"/>
      <c r="O11" s="5"/>
      <c r="P11" s="5"/>
      <c r="Q11" s="5" t="s">
        <v>20</v>
      </c>
      <c r="R11" s="9"/>
      <c r="S11" s="9"/>
      <c r="T11" s="45"/>
      <c r="U11" s="5"/>
      <c r="V11" s="5"/>
      <c r="W11" s="42"/>
      <c r="X11" s="42"/>
      <c r="Y11" s="148">
        <v>66</v>
      </c>
      <c r="Z11" s="147" t="s">
        <v>570</v>
      </c>
      <c r="AA11" s="166" t="s">
        <v>574</v>
      </c>
      <c r="AB11" s="147" t="s">
        <v>576</v>
      </c>
      <c r="AC11" s="147" t="s">
        <v>575</v>
      </c>
      <c r="AD11" s="157" t="s">
        <v>799</v>
      </c>
      <c r="AE11" s="147"/>
      <c r="AF11" s="147" t="s">
        <v>569</v>
      </c>
      <c r="AG11" s="147" t="s">
        <v>568</v>
      </c>
      <c r="AH11" s="149">
        <v>2319</v>
      </c>
      <c r="AI11" s="149">
        <v>1507</v>
      </c>
      <c r="AJ11" s="142">
        <v>64.98</v>
      </c>
      <c r="AK11" s="149">
        <v>6546</v>
      </c>
      <c r="AL11" s="149">
        <v>4453</v>
      </c>
      <c r="AM11" s="142">
        <v>68.03</v>
      </c>
      <c r="AN11" s="149">
        <v>5576</v>
      </c>
      <c r="AO11" s="149">
        <v>3608</v>
      </c>
      <c r="AP11" s="142">
        <v>64.709999999999994</v>
      </c>
      <c r="AQ11" s="149">
        <v>62274</v>
      </c>
      <c r="AR11" s="149">
        <v>40431</v>
      </c>
      <c r="AS11" s="142">
        <v>64.92</v>
      </c>
      <c r="AT11" s="149">
        <v>728591</v>
      </c>
      <c r="AU11" s="149">
        <v>465299</v>
      </c>
      <c r="AV11" s="142">
        <v>63.86</v>
      </c>
      <c r="AW11" s="149"/>
      <c r="AX11" s="149"/>
      <c r="AY11" s="142"/>
      <c r="AZ11" s="142"/>
      <c r="BA11" s="142" t="s">
        <v>577</v>
      </c>
      <c r="BB11" s="142">
        <v>63.9</v>
      </c>
      <c r="BC11" s="142"/>
      <c r="BD11" s="142"/>
      <c r="BE11" s="142"/>
      <c r="BF11" s="142" t="s">
        <v>437</v>
      </c>
      <c r="BG11" s="142" t="s">
        <v>435</v>
      </c>
      <c r="BH11" s="150" t="s">
        <v>691</v>
      </c>
    </row>
    <row r="12" spans="1:60" s="161" customFormat="1">
      <c r="A12" s="291"/>
      <c r="B12" s="5">
        <v>7</v>
      </c>
      <c r="C12" s="143" t="s">
        <v>31</v>
      </c>
      <c r="D12" s="145" t="s">
        <v>29</v>
      </c>
      <c r="E12" s="5"/>
      <c r="F12" s="26"/>
      <c r="G12" s="146" t="s">
        <v>23</v>
      </c>
      <c r="H12" s="5"/>
      <c r="I12" s="5"/>
      <c r="J12" s="146" t="s">
        <v>20</v>
      </c>
      <c r="K12" s="5"/>
      <c r="L12" s="5"/>
      <c r="M12" s="5"/>
      <c r="N12" s="5"/>
      <c r="O12" s="5"/>
      <c r="P12" s="42"/>
      <c r="Q12" s="42"/>
      <c r="R12" s="9"/>
      <c r="S12" s="9"/>
      <c r="T12" s="45"/>
      <c r="U12" s="5"/>
      <c r="V12" s="5"/>
      <c r="W12" s="42"/>
      <c r="X12" s="42"/>
      <c r="Y12" s="148">
        <v>70</v>
      </c>
      <c r="Z12" s="148"/>
      <c r="AA12" s="223"/>
      <c r="AB12" s="157"/>
      <c r="AC12" s="157">
        <v>70</v>
      </c>
      <c r="AD12" s="157" t="s">
        <v>800</v>
      </c>
      <c r="AE12" s="157"/>
      <c r="AF12" s="157"/>
      <c r="AG12" s="157"/>
      <c r="AH12" s="149">
        <v>14381</v>
      </c>
      <c r="AI12" s="149">
        <v>9314</v>
      </c>
      <c r="AJ12" s="142">
        <v>64.77</v>
      </c>
      <c r="AK12" s="149">
        <v>22825</v>
      </c>
      <c r="AL12" s="149">
        <v>14243</v>
      </c>
      <c r="AM12" s="142">
        <v>62.4</v>
      </c>
      <c r="AN12" s="149">
        <v>29624</v>
      </c>
      <c r="AO12" s="149">
        <v>18135</v>
      </c>
      <c r="AP12" s="142">
        <v>61.22</v>
      </c>
      <c r="AQ12" s="149">
        <v>326750</v>
      </c>
      <c r="AR12" s="149">
        <v>203506</v>
      </c>
      <c r="AS12" s="142">
        <v>62.28</v>
      </c>
      <c r="AT12" s="149">
        <v>3306363</v>
      </c>
      <c r="AU12" s="149">
        <v>2110289</v>
      </c>
      <c r="AV12" s="142">
        <v>63.83</v>
      </c>
      <c r="AW12" s="149"/>
      <c r="AX12" s="149"/>
      <c r="AY12" s="142"/>
      <c r="AZ12" s="142"/>
      <c r="BA12" s="142"/>
      <c r="BB12" s="142"/>
      <c r="BC12" s="142"/>
      <c r="BD12" s="142">
        <v>77.099999999999994</v>
      </c>
      <c r="BE12" s="142"/>
      <c r="BF12" s="142" t="s">
        <v>437</v>
      </c>
      <c r="BG12" s="212" t="s">
        <v>436</v>
      </c>
      <c r="BH12" s="150"/>
    </row>
    <row r="13" spans="1:60" s="161" customFormat="1" ht="75">
      <c r="A13" s="291"/>
      <c r="B13" s="5">
        <v>8</v>
      </c>
      <c r="C13" s="23" t="s">
        <v>32</v>
      </c>
      <c r="D13" s="25" t="s">
        <v>22</v>
      </c>
      <c r="E13" s="5"/>
      <c r="F13" s="26">
        <v>5</v>
      </c>
      <c r="G13" s="5" t="s">
        <v>25</v>
      </c>
      <c r="H13" s="6"/>
      <c r="I13" s="6"/>
      <c r="J13" s="6"/>
      <c r="K13" s="6"/>
      <c r="L13" s="5"/>
      <c r="M13" s="5"/>
      <c r="N13" s="6"/>
      <c r="O13" s="6"/>
      <c r="P13" s="6"/>
      <c r="Q13" s="5" t="s">
        <v>20</v>
      </c>
      <c r="R13" s="9"/>
      <c r="S13" s="9"/>
      <c r="T13" s="45"/>
      <c r="U13" s="5"/>
      <c r="V13" s="5"/>
      <c r="W13" s="42"/>
      <c r="X13" s="61"/>
      <c r="Y13" s="148">
        <v>52</v>
      </c>
      <c r="Z13" s="148"/>
      <c r="AA13" s="223"/>
      <c r="AB13" s="157"/>
      <c r="AC13" s="157">
        <v>52</v>
      </c>
      <c r="AD13" s="157" t="s">
        <v>801</v>
      </c>
      <c r="AE13" s="157" t="s">
        <v>662</v>
      </c>
      <c r="AF13" s="147" t="s">
        <v>578</v>
      </c>
      <c r="AG13" s="147" t="s">
        <v>663</v>
      </c>
      <c r="AH13" s="142"/>
      <c r="AI13" s="142"/>
      <c r="AJ13" s="142"/>
      <c r="AK13" s="142"/>
      <c r="AL13" s="142"/>
      <c r="AM13" s="142"/>
      <c r="AN13" s="149"/>
      <c r="AO13" s="149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50" t="s">
        <v>664</v>
      </c>
    </row>
    <row r="14" spans="1:60" s="161" customFormat="1" ht="103.5" customHeight="1">
      <c r="A14" s="292"/>
      <c r="B14" s="5">
        <v>9</v>
      </c>
      <c r="C14" s="23" t="s">
        <v>33</v>
      </c>
      <c r="D14" s="28" t="s">
        <v>22</v>
      </c>
      <c r="E14" s="27">
        <v>3</v>
      </c>
      <c r="F14" s="26">
        <v>6</v>
      </c>
      <c r="G14" s="5" t="s">
        <v>25</v>
      </c>
      <c r="H14" s="5"/>
      <c r="I14" s="5"/>
      <c r="J14" s="5"/>
      <c r="K14" s="5"/>
      <c r="L14" s="5" t="s">
        <v>20</v>
      </c>
      <c r="M14" s="5"/>
      <c r="N14" s="5"/>
      <c r="O14" s="5"/>
      <c r="P14" s="42" t="s">
        <v>579</v>
      </c>
      <c r="Q14" s="42"/>
      <c r="R14" s="5"/>
      <c r="S14" s="5"/>
      <c r="T14" s="45"/>
      <c r="U14" s="5"/>
      <c r="V14" s="5"/>
      <c r="W14" s="42"/>
      <c r="X14" s="42"/>
      <c r="Y14" s="1">
        <v>42</v>
      </c>
      <c r="Z14" s="148"/>
      <c r="AA14" s="223"/>
      <c r="AB14" s="157"/>
      <c r="AC14" s="157">
        <v>42</v>
      </c>
      <c r="AD14" s="157" t="s">
        <v>802</v>
      </c>
      <c r="AE14" s="157" t="s">
        <v>697</v>
      </c>
      <c r="AF14" s="147" t="s">
        <v>580</v>
      </c>
      <c r="AG14" s="147" t="s">
        <v>581</v>
      </c>
      <c r="AH14" s="149">
        <v>18623</v>
      </c>
      <c r="AI14" s="142">
        <v>288</v>
      </c>
      <c r="AJ14" s="142">
        <v>15.46</v>
      </c>
      <c r="AK14" s="149">
        <v>17460</v>
      </c>
      <c r="AL14" s="142">
        <v>598</v>
      </c>
      <c r="AM14" s="142">
        <v>34.25</v>
      </c>
      <c r="AN14" s="149">
        <v>16953</v>
      </c>
      <c r="AO14" s="149">
        <v>540</v>
      </c>
      <c r="AP14" s="142">
        <v>31.85</v>
      </c>
      <c r="AQ14" s="149">
        <v>179299</v>
      </c>
      <c r="AR14" s="149">
        <v>5571</v>
      </c>
      <c r="AS14" s="142">
        <v>31.07</v>
      </c>
      <c r="AT14" s="149">
        <v>2127305</v>
      </c>
      <c r="AU14" s="149">
        <v>59559</v>
      </c>
      <c r="AV14" s="152">
        <v>28</v>
      </c>
      <c r="AW14" s="149"/>
      <c r="AX14" s="149"/>
      <c r="AY14" s="152"/>
      <c r="AZ14" s="152"/>
      <c r="BA14" s="152"/>
      <c r="BB14" s="152"/>
      <c r="BC14" s="152"/>
      <c r="BD14" s="152"/>
      <c r="BE14" s="165" t="s">
        <v>582</v>
      </c>
      <c r="BF14" s="142" t="s">
        <v>437</v>
      </c>
      <c r="BG14" s="142"/>
      <c r="BH14" s="150" t="s">
        <v>698</v>
      </c>
    </row>
    <row r="15" spans="1:60" s="161" customFormat="1" ht="56.25">
      <c r="A15" s="262" t="s">
        <v>34</v>
      </c>
      <c r="B15" s="1">
        <v>10</v>
      </c>
      <c r="C15" s="143" t="s">
        <v>35</v>
      </c>
      <c r="D15" s="25" t="s">
        <v>22</v>
      </c>
      <c r="E15" s="1"/>
      <c r="F15" s="1"/>
      <c r="G15" s="5" t="s">
        <v>23</v>
      </c>
      <c r="H15" s="5"/>
      <c r="I15" s="5"/>
      <c r="J15" s="5"/>
      <c r="K15" s="5"/>
      <c r="L15" s="5"/>
      <c r="M15" s="5"/>
      <c r="N15" s="5"/>
      <c r="O15" s="5"/>
      <c r="P15" s="5" t="s">
        <v>20</v>
      </c>
      <c r="Q15" s="9"/>
      <c r="R15" s="9"/>
      <c r="S15" s="5"/>
      <c r="T15" s="5"/>
      <c r="U15" s="5"/>
      <c r="V15" s="5"/>
      <c r="W15" s="5"/>
      <c r="X15" s="142"/>
      <c r="Y15" s="167">
        <v>54</v>
      </c>
      <c r="Z15" s="150" t="s">
        <v>585</v>
      </c>
      <c r="AA15" s="147" t="s">
        <v>586</v>
      </c>
      <c r="AB15" s="150" t="s">
        <v>667</v>
      </c>
      <c r="AC15" s="150" t="s">
        <v>587</v>
      </c>
      <c r="AD15" s="150"/>
      <c r="AE15" s="150"/>
      <c r="AF15" s="150" t="s">
        <v>583</v>
      </c>
      <c r="AG15" s="150" t="s">
        <v>584</v>
      </c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50"/>
    </row>
    <row r="16" spans="1:60" s="161" customFormat="1" ht="131.25" customHeight="1">
      <c r="A16" s="262"/>
      <c r="B16" s="5">
        <v>11</v>
      </c>
      <c r="C16" s="143" t="s">
        <v>36</v>
      </c>
      <c r="D16" s="25" t="s">
        <v>22</v>
      </c>
      <c r="E16" s="5"/>
      <c r="F16" s="5"/>
      <c r="G16" s="5" t="s">
        <v>23</v>
      </c>
      <c r="H16" s="6"/>
      <c r="I16" s="6"/>
      <c r="J16" s="5" t="s">
        <v>20</v>
      </c>
      <c r="K16" s="5"/>
      <c r="L16" s="5"/>
      <c r="M16" s="6"/>
      <c r="N16" s="6"/>
      <c r="O16" s="6"/>
      <c r="P16" s="6"/>
      <c r="Q16" s="5"/>
      <c r="R16" s="5"/>
      <c r="S16" s="5"/>
      <c r="T16" s="5"/>
      <c r="U16" s="5"/>
      <c r="V16" s="5"/>
      <c r="W16" s="6"/>
      <c r="X16" s="142"/>
      <c r="Y16" s="150" t="s">
        <v>594</v>
      </c>
      <c r="Z16" s="150" t="s">
        <v>595</v>
      </c>
      <c r="AA16" s="150"/>
      <c r="AB16" s="150"/>
      <c r="AC16" s="150" t="s">
        <v>596</v>
      </c>
      <c r="AD16" s="157" t="s">
        <v>799</v>
      </c>
      <c r="AE16" s="150"/>
      <c r="AF16" s="150" t="s">
        <v>588</v>
      </c>
      <c r="AG16" s="150" t="s">
        <v>589</v>
      </c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50"/>
    </row>
    <row r="17" spans="1:60" s="161" customFormat="1" ht="56.25">
      <c r="A17" s="262" t="s">
        <v>37</v>
      </c>
      <c r="B17" s="1">
        <v>12</v>
      </c>
      <c r="C17" s="23" t="s">
        <v>38</v>
      </c>
      <c r="D17" s="28" t="s">
        <v>39</v>
      </c>
      <c r="E17" s="27">
        <v>4</v>
      </c>
      <c r="F17" s="26">
        <v>7</v>
      </c>
      <c r="G17" s="5" t="s">
        <v>25</v>
      </c>
      <c r="H17" s="6"/>
      <c r="I17" s="5"/>
      <c r="J17" s="5"/>
      <c r="K17" s="5"/>
      <c r="L17" s="6"/>
      <c r="M17" s="5"/>
      <c r="N17" s="5" t="s">
        <v>20</v>
      </c>
      <c r="O17" s="5"/>
      <c r="P17" s="42"/>
      <c r="Q17" s="42"/>
      <c r="R17" s="6"/>
      <c r="S17" s="6"/>
      <c r="T17" s="45"/>
      <c r="U17" s="6"/>
      <c r="V17" s="6"/>
      <c r="W17" s="61"/>
      <c r="X17" s="61"/>
      <c r="Y17" s="148">
        <v>50</v>
      </c>
      <c r="Z17" s="148"/>
      <c r="AA17" s="157"/>
      <c r="AB17" s="157"/>
      <c r="AC17" s="157"/>
      <c r="AD17" s="157"/>
      <c r="AE17" s="157"/>
      <c r="AF17" s="157"/>
      <c r="AG17" s="17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50"/>
    </row>
    <row r="18" spans="1:60" s="161" customFormat="1" ht="75">
      <c r="A18" s="262"/>
      <c r="B18" s="5">
        <v>13</v>
      </c>
      <c r="C18" s="23" t="s">
        <v>572</v>
      </c>
      <c r="D18" s="28" t="s">
        <v>18</v>
      </c>
      <c r="E18" s="5"/>
      <c r="F18" s="5"/>
      <c r="G18" s="5" t="s">
        <v>25</v>
      </c>
      <c r="H18" s="5"/>
      <c r="I18" s="5"/>
      <c r="J18" s="5"/>
      <c r="K18" s="5"/>
      <c r="L18" s="6"/>
      <c r="M18" s="5"/>
      <c r="N18" s="5" t="s">
        <v>20</v>
      </c>
      <c r="O18" s="5"/>
      <c r="P18" s="42" t="s">
        <v>672</v>
      </c>
      <c r="Q18" s="42"/>
      <c r="R18" s="6"/>
      <c r="S18" s="6"/>
      <c r="T18" s="45"/>
      <c r="U18" s="6"/>
      <c r="V18" s="6"/>
      <c r="W18" s="61"/>
      <c r="X18" s="61"/>
      <c r="Y18" s="147" t="s">
        <v>669</v>
      </c>
      <c r="Z18" s="147" t="s">
        <v>590</v>
      </c>
      <c r="AA18" s="147" t="s">
        <v>591</v>
      </c>
      <c r="AB18" s="147" t="s">
        <v>592</v>
      </c>
      <c r="AC18" s="147" t="s">
        <v>671</v>
      </c>
      <c r="AD18" s="157" t="s">
        <v>803</v>
      </c>
      <c r="AE18" s="157"/>
      <c r="AF18" s="147" t="s">
        <v>593</v>
      </c>
      <c r="AG18" s="147" t="s">
        <v>673</v>
      </c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50" t="s">
        <v>668</v>
      </c>
    </row>
    <row r="19" spans="1:60" s="161" customFormat="1">
      <c r="A19" s="275" t="s">
        <v>41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6"/>
      <c r="Y19" s="148"/>
      <c r="Z19" s="148"/>
      <c r="AA19" s="157"/>
      <c r="AB19" s="157"/>
      <c r="AC19" s="157"/>
      <c r="AD19" s="157"/>
      <c r="AE19" s="157"/>
      <c r="AF19" s="157"/>
      <c r="AG19" s="157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50"/>
    </row>
    <row r="20" spans="1:60" s="161" customFormat="1" ht="37.5">
      <c r="A20" s="23" t="s">
        <v>42</v>
      </c>
      <c r="B20" s="5">
        <v>14</v>
      </c>
      <c r="C20" s="23" t="s">
        <v>43</v>
      </c>
      <c r="D20" s="28" t="s">
        <v>44</v>
      </c>
      <c r="E20" s="5"/>
      <c r="F20" s="26">
        <v>8</v>
      </c>
      <c r="G20" s="5" t="s">
        <v>25</v>
      </c>
      <c r="H20" s="5"/>
      <c r="I20" s="5"/>
      <c r="J20" s="5"/>
      <c r="K20" s="5"/>
      <c r="L20" s="5"/>
      <c r="M20" s="5" t="s">
        <v>20</v>
      </c>
      <c r="N20" s="5"/>
      <c r="O20" s="5"/>
      <c r="P20" s="42"/>
      <c r="Q20" s="42"/>
      <c r="R20" s="5"/>
      <c r="S20" s="5" t="s">
        <v>20</v>
      </c>
      <c r="T20" s="45"/>
      <c r="U20" s="5"/>
      <c r="V20" s="5"/>
      <c r="W20" s="42"/>
      <c r="X20" s="42"/>
      <c r="Y20" s="148">
        <v>70</v>
      </c>
      <c r="Z20" s="147" t="s">
        <v>597</v>
      </c>
      <c r="AA20" s="157" t="s">
        <v>598</v>
      </c>
      <c r="AB20" s="147" t="s">
        <v>599</v>
      </c>
      <c r="AC20" s="157" t="s">
        <v>600</v>
      </c>
      <c r="AD20" s="157" t="s">
        <v>804</v>
      </c>
      <c r="AE20" s="157"/>
      <c r="AF20" s="147"/>
      <c r="AG20" s="147"/>
      <c r="AH20" s="150"/>
      <c r="AI20" s="150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50" t="s">
        <v>604</v>
      </c>
    </row>
    <row r="21" spans="1:60" s="161" customFormat="1" ht="106.5" customHeight="1">
      <c r="A21" s="262" t="s">
        <v>45</v>
      </c>
      <c r="B21" s="5">
        <v>15</v>
      </c>
      <c r="C21" s="23" t="s">
        <v>46</v>
      </c>
      <c r="D21" s="24" t="s">
        <v>44</v>
      </c>
      <c r="E21" s="27">
        <v>5</v>
      </c>
      <c r="F21" s="26">
        <v>9</v>
      </c>
      <c r="G21" s="5" t="s">
        <v>25</v>
      </c>
      <c r="H21" s="5"/>
      <c r="I21" s="5"/>
      <c r="J21" s="5"/>
      <c r="K21" s="5"/>
      <c r="L21" s="9"/>
      <c r="M21" s="5"/>
      <c r="N21" s="5"/>
      <c r="O21" s="5"/>
      <c r="P21" s="5"/>
      <c r="Q21" s="174" t="s">
        <v>753</v>
      </c>
      <c r="R21" s="5" t="s">
        <v>20</v>
      </c>
      <c r="S21" s="5" t="s">
        <v>20</v>
      </c>
      <c r="T21" s="45"/>
      <c r="U21" s="5"/>
      <c r="V21" s="5"/>
      <c r="W21" s="42"/>
      <c r="X21" s="42"/>
      <c r="Y21" s="148">
        <v>85</v>
      </c>
      <c r="Z21" s="148"/>
      <c r="AA21" s="157" t="s">
        <v>601</v>
      </c>
      <c r="AB21" s="157" t="s">
        <v>601</v>
      </c>
      <c r="AC21" s="157"/>
      <c r="AD21" s="157" t="s">
        <v>805</v>
      </c>
      <c r="AE21" s="157" t="s">
        <v>752</v>
      </c>
      <c r="AF21" s="147" t="s">
        <v>602</v>
      </c>
      <c r="AG21" s="147" t="s">
        <v>603</v>
      </c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50"/>
    </row>
    <row r="22" spans="1:60" s="161" customFormat="1" ht="56.25">
      <c r="A22" s="262"/>
      <c r="B22" s="5">
        <v>16</v>
      </c>
      <c r="C22" s="23" t="s">
        <v>47</v>
      </c>
      <c r="D22" s="24" t="s">
        <v>44</v>
      </c>
      <c r="E22" s="5"/>
      <c r="F22" s="5"/>
      <c r="G22" s="42" t="s">
        <v>25</v>
      </c>
      <c r="H22" s="52"/>
      <c r="I22" s="5"/>
      <c r="J22" s="5"/>
      <c r="K22" s="42"/>
      <c r="L22" s="170"/>
      <c r="M22" s="5"/>
      <c r="N22" s="5"/>
      <c r="O22" s="5"/>
      <c r="P22" s="42"/>
      <c r="Q22" s="42"/>
      <c r="R22" s="5" t="s">
        <v>20</v>
      </c>
      <c r="S22" s="5" t="s">
        <v>20</v>
      </c>
      <c r="T22" s="175"/>
      <c r="U22" s="5"/>
      <c r="V22" s="5"/>
      <c r="W22" s="42"/>
      <c r="X22" s="61"/>
      <c r="Y22" s="148">
        <v>85</v>
      </c>
      <c r="Z22" s="148"/>
      <c r="AA22" s="157"/>
      <c r="AB22" s="157"/>
      <c r="AC22" s="157" t="s">
        <v>607</v>
      </c>
      <c r="AD22" s="157" t="s">
        <v>808</v>
      </c>
      <c r="AE22" s="157"/>
      <c r="AF22" s="157" t="s">
        <v>605</v>
      </c>
      <c r="AG22" s="157" t="s">
        <v>606</v>
      </c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50" t="s">
        <v>608</v>
      </c>
      <c r="BF22" s="142"/>
      <c r="BG22" s="142"/>
      <c r="BH22" s="150" t="s">
        <v>751</v>
      </c>
    </row>
    <row r="23" spans="1:60" s="161" customFormat="1" ht="21" customHeight="1">
      <c r="A23" s="262"/>
      <c r="B23" s="5">
        <v>17</v>
      </c>
      <c r="C23" s="168" t="s">
        <v>212</v>
      </c>
      <c r="D23" s="29" t="s">
        <v>44</v>
      </c>
      <c r="E23" s="27">
        <v>6</v>
      </c>
      <c r="F23" s="5"/>
      <c r="G23" s="42" t="s">
        <v>25</v>
      </c>
      <c r="H23" s="176"/>
      <c r="I23" s="6"/>
      <c r="J23" s="6"/>
      <c r="K23" s="61"/>
      <c r="L23" s="61"/>
      <c r="M23" s="5"/>
      <c r="N23" s="6"/>
      <c r="O23" s="6"/>
      <c r="P23" s="46"/>
      <c r="Q23" s="46"/>
      <c r="R23" s="5" t="s">
        <v>20</v>
      </c>
      <c r="S23" s="5"/>
      <c r="T23" s="45"/>
      <c r="U23" s="6"/>
      <c r="V23" s="6"/>
      <c r="W23" s="61"/>
      <c r="X23" s="61"/>
      <c r="Y23" s="148">
        <v>80</v>
      </c>
      <c r="Z23" s="148"/>
      <c r="AA23" s="157"/>
      <c r="AB23" s="157"/>
      <c r="AC23" s="157"/>
      <c r="AD23" s="157" t="s">
        <v>806</v>
      </c>
      <c r="AE23" s="157"/>
      <c r="AF23" s="157"/>
      <c r="AG23" s="157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50" t="s">
        <v>754</v>
      </c>
    </row>
    <row r="24" spans="1:60" s="161" customFormat="1" ht="67.5" customHeight="1">
      <c r="A24" s="262" t="s">
        <v>48</v>
      </c>
      <c r="B24" s="5">
        <v>18</v>
      </c>
      <c r="C24" s="23" t="s">
        <v>49</v>
      </c>
      <c r="D24" s="28" t="s">
        <v>44</v>
      </c>
      <c r="E24" s="5"/>
      <c r="F24" s="26">
        <v>10</v>
      </c>
      <c r="G24" s="42" t="s">
        <v>23</v>
      </c>
      <c r="H24" s="52"/>
      <c r="I24" s="5"/>
      <c r="J24" s="5"/>
      <c r="K24" s="42"/>
      <c r="L24" s="42" t="s">
        <v>20</v>
      </c>
      <c r="M24" s="5"/>
      <c r="N24" s="5"/>
      <c r="O24" s="5"/>
      <c r="P24" s="42"/>
      <c r="Q24" s="42"/>
      <c r="R24" s="5"/>
      <c r="S24" s="5"/>
      <c r="T24" s="45"/>
      <c r="U24" s="5"/>
      <c r="V24" s="5"/>
      <c r="W24" s="42"/>
      <c r="X24" s="42"/>
      <c r="Y24" s="148"/>
      <c r="Z24" s="148"/>
      <c r="AA24" s="157"/>
      <c r="AB24" s="157"/>
      <c r="AC24" s="157"/>
      <c r="AD24" s="157" t="s">
        <v>807</v>
      </c>
      <c r="AE24" s="157"/>
      <c r="AF24" s="157" t="s">
        <v>610</v>
      </c>
      <c r="AG24" s="157" t="s">
        <v>609</v>
      </c>
      <c r="AH24" s="142"/>
      <c r="AI24" s="142"/>
      <c r="AJ24" s="142"/>
      <c r="AK24" s="142"/>
      <c r="AL24" s="142"/>
      <c r="AM24" s="142"/>
      <c r="AN24" s="149">
        <v>74795</v>
      </c>
      <c r="AO24" s="142">
        <v>0</v>
      </c>
      <c r="AP24" s="142">
        <v>0</v>
      </c>
      <c r="AQ24" s="149">
        <v>783398</v>
      </c>
      <c r="AR24" s="142">
        <v>7</v>
      </c>
      <c r="AS24" s="142">
        <v>0.89</v>
      </c>
      <c r="AT24" s="149">
        <v>9402437</v>
      </c>
      <c r="AU24" s="142">
        <v>86</v>
      </c>
      <c r="AV24" s="142">
        <v>0.91</v>
      </c>
      <c r="AW24" s="149">
        <v>9402437</v>
      </c>
      <c r="AX24" s="142">
        <v>86</v>
      </c>
      <c r="AY24" s="142">
        <v>0.91</v>
      </c>
      <c r="AZ24" s="142"/>
      <c r="BA24" s="142"/>
      <c r="BB24" s="142"/>
      <c r="BC24" s="142"/>
      <c r="BD24" s="142"/>
      <c r="BE24" s="150" t="s">
        <v>611</v>
      </c>
      <c r="BF24" s="142" t="s">
        <v>437</v>
      </c>
      <c r="BG24" s="142"/>
      <c r="BH24" s="150"/>
    </row>
    <row r="25" spans="1:60" s="161" customFormat="1" ht="56.25">
      <c r="A25" s="262"/>
      <c r="B25" s="5">
        <v>19</v>
      </c>
      <c r="C25" s="23" t="s">
        <v>50</v>
      </c>
      <c r="D25" s="28" t="s">
        <v>44</v>
      </c>
      <c r="E25" s="27">
        <v>7</v>
      </c>
      <c r="F25" s="26">
        <v>11</v>
      </c>
      <c r="G25" s="42" t="s">
        <v>23</v>
      </c>
      <c r="H25" s="52"/>
      <c r="I25" s="5"/>
      <c r="J25" s="5"/>
      <c r="K25" s="42"/>
      <c r="L25" s="42" t="s">
        <v>20</v>
      </c>
      <c r="M25" s="5"/>
      <c r="N25" s="5"/>
      <c r="O25" s="5"/>
      <c r="P25" s="42"/>
      <c r="Q25" s="42"/>
      <c r="R25" s="5"/>
      <c r="S25" s="5"/>
      <c r="T25" s="45"/>
      <c r="U25" s="5"/>
      <c r="V25" s="5"/>
      <c r="W25" s="42"/>
      <c r="X25" s="42"/>
      <c r="Y25" s="148">
        <v>18</v>
      </c>
      <c r="Z25" s="148"/>
      <c r="AA25" s="157"/>
      <c r="AB25" s="157"/>
      <c r="AC25" s="147" t="s">
        <v>613</v>
      </c>
      <c r="AD25" s="157" t="s">
        <v>807</v>
      </c>
      <c r="AE25" s="157"/>
      <c r="AF25" s="147" t="s">
        <v>612</v>
      </c>
      <c r="AG25" s="147" t="s">
        <v>976</v>
      </c>
      <c r="AH25" s="142">
        <v>468680</v>
      </c>
      <c r="AI25" s="142">
        <v>121</v>
      </c>
      <c r="AJ25" s="154">
        <v>25.6</v>
      </c>
      <c r="AK25" s="155">
        <v>411441</v>
      </c>
      <c r="AL25" s="155">
        <v>149</v>
      </c>
      <c r="AM25" s="155">
        <v>31.39</v>
      </c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50" t="s">
        <v>614</v>
      </c>
      <c r="BF25" s="142"/>
      <c r="BG25" s="142"/>
      <c r="BH25" s="150"/>
    </row>
    <row r="26" spans="1:60" s="161" customFormat="1" ht="56.25">
      <c r="A26" s="262"/>
      <c r="B26" s="5" t="s">
        <v>330</v>
      </c>
      <c r="C26" s="23" t="s">
        <v>51</v>
      </c>
      <c r="D26" s="28" t="s">
        <v>44</v>
      </c>
      <c r="E26" s="27">
        <v>8</v>
      </c>
      <c r="F26" s="26">
        <v>12</v>
      </c>
      <c r="G26" s="42" t="s">
        <v>25</v>
      </c>
      <c r="H26" s="52"/>
      <c r="I26" s="5"/>
      <c r="J26" s="5"/>
      <c r="K26" s="42"/>
      <c r="L26" s="54"/>
      <c r="M26" s="45"/>
      <c r="N26" s="5"/>
      <c r="O26" s="5"/>
      <c r="P26" s="5"/>
      <c r="Q26" s="5" t="s">
        <v>20</v>
      </c>
      <c r="R26" s="5"/>
      <c r="S26" s="5"/>
      <c r="T26" s="45"/>
      <c r="U26" s="5"/>
      <c r="V26" s="5"/>
      <c r="W26" s="42"/>
      <c r="X26" s="42"/>
      <c r="Y26" s="148">
        <v>0.25</v>
      </c>
      <c r="Z26" s="148"/>
      <c r="AA26" s="157"/>
      <c r="AB26" s="157"/>
      <c r="AC26" s="147" t="s">
        <v>617</v>
      </c>
      <c r="AD26" s="157" t="s">
        <v>809</v>
      </c>
      <c r="AE26" s="157"/>
      <c r="AF26" s="147" t="s">
        <v>615</v>
      </c>
      <c r="AG26" s="147" t="s">
        <v>619</v>
      </c>
      <c r="AH26" s="149">
        <v>468680</v>
      </c>
      <c r="AI26" s="149">
        <v>3496</v>
      </c>
      <c r="AJ26" s="142">
        <v>745.92</v>
      </c>
      <c r="AK26" s="149">
        <v>411441</v>
      </c>
      <c r="AL26" s="149">
        <v>4393</v>
      </c>
      <c r="AM26" s="142">
        <v>1067.71</v>
      </c>
      <c r="AN26" s="149">
        <v>478757</v>
      </c>
      <c r="AO26" s="149">
        <v>3924</v>
      </c>
      <c r="AP26" s="142">
        <v>819.62</v>
      </c>
      <c r="AQ26" s="149">
        <v>5254003</v>
      </c>
      <c r="AR26" s="149">
        <v>48939</v>
      </c>
      <c r="AS26" s="142">
        <v>931.46</v>
      </c>
      <c r="AT26" s="149">
        <v>56667254</v>
      </c>
      <c r="AU26" s="149">
        <v>412144</v>
      </c>
      <c r="AV26" s="142">
        <v>727.31</v>
      </c>
      <c r="AW26" s="149">
        <v>56667254</v>
      </c>
      <c r="AX26" s="149">
        <v>412144</v>
      </c>
      <c r="AY26" s="142">
        <v>727.31</v>
      </c>
      <c r="AZ26" s="142"/>
      <c r="BA26" s="142"/>
      <c r="BB26" s="142"/>
      <c r="BC26" s="142"/>
      <c r="BD26" s="142"/>
      <c r="BE26" s="142"/>
      <c r="BF26" s="142" t="s">
        <v>437</v>
      </c>
      <c r="BG26" s="150" t="s">
        <v>755</v>
      </c>
      <c r="BH26" s="150"/>
    </row>
    <row r="27" spans="1:60" s="161" customFormat="1" ht="75">
      <c r="A27" s="207"/>
      <c r="B27" s="5" t="s">
        <v>331</v>
      </c>
      <c r="C27" s="23" t="s">
        <v>51</v>
      </c>
      <c r="D27" s="28"/>
      <c r="E27" s="27"/>
      <c r="F27" s="26"/>
      <c r="G27" s="42"/>
      <c r="H27" s="45"/>
      <c r="I27" s="5"/>
      <c r="J27" s="5"/>
      <c r="K27" s="42"/>
      <c r="L27" s="42"/>
      <c r="M27" s="45"/>
      <c r="N27" s="5"/>
      <c r="O27" s="5"/>
      <c r="P27" s="5"/>
      <c r="Q27" s="5" t="s">
        <v>659</v>
      </c>
      <c r="R27" s="5"/>
      <c r="S27" s="5"/>
      <c r="T27" s="45"/>
      <c r="U27" s="5"/>
      <c r="V27" s="5"/>
      <c r="W27" s="42"/>
      <c r="X27" s="42"/>
      <c r="Y27" s="148"/>
      <c r="Z27" s="148"/>
      <c r="AA27" s="157"/>
      <c r="AB27" s="157"/>
      <c r="AC27" s="147" t="s">
        <v>618</v>
      </c>
      <c r="AD27" s="157" t="s">
        <v>809</v>
      </c>
      <c r="AE27" s="157"/>
      <c r="AF27" s="147" t="s">
        <v>616</v>
      </c>
      <c r="AG27" s="147" t="s">
        <v>620</v>
      </c>
      <c r="AH27" s="149">
        <v>468680</v>
      </c>
      <c r="AI27" s="149">
        <v>1662</v>
      </c>
      <c r="AJ27" s="142">
        <v>354.61</v>
      </c>
      <c r="AK27" s="149">
        <v>411441</v>
      </c>
      <c r="AL27" s="149">
        <v>2212</v>
      </c>
      <c r="AM27" s="142">
        <v>537.62</v>
      </c>
      <c r="AN27" s="149">
        <v>478757</v>
      </c>
      <c r="AO27" s="149">
        <v>2327</v>
      </c>
      <c r="AP27" s="142">
        <v>486.05</v>
      </c>
      <c r="AQ27" s="149">
        <v>5254003</v>
      </c>
      <c r="AR27" s="149">
        <v>23184</v>
      </c>
      <c r="AS27" s="142">
        <v>441.26</v>
      </c>
      <c r="AT27" s="149">
        <v>56229520</v>
      </c>
      <c r="AU27" s="149">
        <v>197248</v>
      </c>
      <c r="AV27" s="142">
        <v>350.79</v>
      </c>
      <c r="AW27" s="149">
        <v>56229520</v>
      </c>
      <c r="AX27" s="149">
        <v>197248</v>
      </c>
      <c r="AY27" s="142">
        <v>350.79</v>
      </c>
      <c r="AZ27" s="142"/>
      <c r="BA27" s="142"/>
      <c r="BB27" s="142"/>
      <c r="BC27" s="142"/>
      <c r="BD27" s="142"/>
      <c r="BE27" s="142"/>
      <c r="BF27" s="142" t="s">
        <v>437</v>
      </c>
      <c r="BG27" s="150" t="s">
        <v>755</v>
      </c>
      <c r="BH27" s="150"/>
    </row>
    <row r="28" spans="1:60" s="161" customFormat="1">
      <c r="A28" s="275" t="s">
        <v>52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6"/>
      <c r="Y28" s="148"/>
      <c r="Z28" s="148"/>
      <c r="AA28" s="157"/>
      <c r="AB28" s="157"/>
      <c r="AC28" s="157"/>
      <c r="AD28" s="157"/>
      <c r="AE28" s="157"/>
      <c r="AF28" s="157"/>
      <c r="AG28" s="157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150"/>
    </row>
    <row r="29" spans="1:60" customFormat="1" ht="64.5" customHeight="1">
      <c r="A29" s="214"/>
      <c r="B29" s="5">
        <v>21</v>
      </c>
      <c r="C29" s="23" t="s">
        <v>54</v>
      </c>
      <c r="D29" s="28" t="s">
        <v>55</v>
      </c>
      <c r="E29" s="27">
        <v>9</v>
      </c>
      <c r="F29" s="26">
        <v>13</v>
      </c>
      <c r="G29" s="42" t="s">
        <v>25</v>
      </c>
      <c r="H29" s="57"/>
      <c r="I29" s="5"/>
      <c r="J29" s="5"/>
      <c r="K29" s="42"/>
      <c r="L29" s="56"/>
      <c r="M29" s="7" t="s">
        <v>20</v>
      </c>
      <c r="N29" s="7"/>
      <c r="O29" s="5"/>
      <c r="P29" s="42"/>
      <c r="Q29" s="6"/>
      <c r="R29" s="2" t="s">
        <v>20</v>
      </c>
      <c r="S29" s="46"/>
      <c r="T29" s="6"/>
      <c r="U29" s="6"/>
      <c r="V29" s="61"/>
      <c r="W29" s="59"/>
      <c r="X29" s="215"/>
      <c r="Y29" s="215"/>
      <c r="Z29" s="215"/>
      <c r="AA29" s="215"/>
      <c r="AB29" s="215"/>
      <c r="AC29" s="313"/>
      <c r="AD29" s="313" t="s">
        <v>794</v>
      </c>
      <c r="AE29" s="313" t="s">
        <v>1021</v>
      </c>
      <c r="AF29" s="313" t="s">
        <v>1019</v>
      </c>
      <c r="AG29" s="313" t="s">
        <v>1020</v>
      </c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</row>
    <row r="30" spans="1:60" s="161" customFormat="1" ht="150" hidden="1">
      <c r="A30" s="207" t="s">
        <v>53</v>
      </c>
      <c r="B30" s="5">
        <v>21</v>
      </c>
      <c r="C30" s="23" t="s">
        <v>54</v>
      </c>
      <c r="D30" s="28" t="s">
        <v>55</v>
      </c>
      <c r="E30" s="27">
        <v>9</v>
      </c>
      <c r="F30" s="26">
        <v>13</v>
      </c>
      <c r="G30" s="42" t="s">
        <v>25</v>
      </c>
      <c r="H30" s="177"/>
      <c r="I30" s="5"/>
      <c r="J30" s="5"/>
      <c r="K30" s="42"/>
      <c r="L30" s="56"/>
      <c r="M30" s="9" t="s">
        <v>20</v>
      </c>
      <c r="N30" s="9"/>
      <c r="O30" s="5"/>
      <c r="P30" s="42"/>
      <c r="Q30" s="42"/>
      <c r="R30" s="6"/>
      <c r="S30" s="178" t="s">
        <v>20</v>
      </c>
      <c r="T30" s="46"/>
      <c r="U30" s="6"/>
      <c r="V30" s="6"/>
      <c r="W30" s="61"/>
      <c r="X30" s="5"/>
      <c r="Y30" s="148">
        <v>80</v>
      </c>
      <c r="Z30" s="147" t="s">
        <v>621</v>
      </c>
      <c r="AA30" s="147" t="s">
        <v>622</v>
      </c>
      <c r="AB30" s="147" t="s">
        <v>623</v>
      </c>
      <c r="AC30" s="147" t="s">
        <v>624</v>
      </c>
      <c r="AD30" s="147" t="s">
        <v>794</v>
      </c>
      <c r="AE30" s="147" t="s">
        <v>795</v>
      </c>
      <c r="AF30" s="147" t="s">
        <v>626</v>
      </c>
      <c r="AG30" s="147" t="s">
        <v>625</v>
      </c>
      <c r="AH30" s="150"/>
      <c r="AI30" s="150"/>
      <c r="AJ30" s="150"/>
      <c r="AK30" s="150"/>
      <c r="AL30" s="15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50"/>
    </row>
    <row r="31" spans="1:60" s="161" customFormat="1" ht="187.5">
      <c r="A31" s="169"/>
      <c r="B31" s="5">
        <v>22</v>
      </c>
      <c r="C31" s="23" t="s">
        <v>56</v>
      </c>
      <c r="D31" s="28" t="s">
        <v>55</v>
      </c>
      <c r="E31" s="5"/>
      <c r="F31" s="5"/>
      <c r="G31" s="5" t="s">
        <v>23</v>
      </c>
      <c r="H31" s="5"/>
      <c r="I31" s="9"/>
      <c r="J31" s="9" t="s">
        <v>20</v>
      </c>
      <c r="K31" s="9"/>
      <c r="L31" s="6"/>
      <c r="M31" s="5"/>
      <c r="N31" s="9"/>
      <c r="O31" s="9"/>
      <c r="P31" s="170"/>
      <c r="Q31" s="6"/>
      <c r="R31" s="5" t="s">
        <v>20</v>
      </c>
      <c r="S31" s="45" t="s">
        <v>659</v>
      </c>
      <c r="T31" s="6"/>
      <c r="U31" s="6"/>
      <c r="V31" s="61"/>
      <c r="W31" s="61"/>
      <c r="X31" s="220"/>
      <c r="Y31" s="220">
        <v>70</v>
      </c>
      <c r="Z31" s="150" t="s">
        <v>632</v>
      </c>
      <c r="AA31" s="150" t="s">
        <v>633</v>
      </c>
      <c r="AB31" s="150" t="s">
        <v>634</v>
      </c>
      <c r="AC31" s="150" t="s">
        <v>628</v>
      </c>
      <c r="AD31" s="150"/>
      <c r="AE31" s="150"/>
      <c r="AF31" s="150"/>
      <c r="AG31" s="15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50"/>
    </row>
    <row r="32" spans="1:60" s="161" customFormat="1" ht="56.25">
      <c r="A32" s="262" t="s">
        <v>57</v>
      </c>
      <c r="B32" s="5">
        <v>23</v>
      </c>
      <c r="C32" s="23" t="s">
        <v>58</v>
      </c>
      <c r="D32" s="28" t="s">
        <v>44</v>
      </c>
      <c r="E32" s="5"/>
      <c r="F32" s="5"/>
      <c r="G32" s="5" t="s">
        <v>23</v>
      </c>
      <c r="H32" s="5"/>
      <c r="I32" s="5"/>
      <c r="J32" s="9" t="s">
        <v>20</v>
      </c>
      <c r="K32" s="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20"/>
      <c r="Y32" s="148">
        <v>18</v>
      </c>
      <c r="Z32" s="142"/>
      <c r="AA32" s="150"/>
      <c r="AB32" s="150"/>
      <c r="AC32" s="150" t="s">
        <v>627</v>
      </c>
      <c r="AD32" s="150"/>
      <c r="AE32" s="150"/>
      <c r="AF32" s="150" t="s">
        <v>629</v>
      </c>
      <c r="AG32" s="150" t="s">
        <v>630</v>
      </c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50" t="s">
        <v>631</v>
      </c>
      <c r="BF32" s="142"/>
      <c r="BG32" s="142"/>
      <c r="BH32" s="150"/>
    </row>
    <row r="33" spans="1:65" s="161" customFormat="1" ht="56.25">
      <c r="A33" s="262"/>
      <c r="B33" s="5">
        <v>24</v>
      </c>
      <c r="C33" s="23" t="s">
        <v>59</v>
      </c>
      <c r="D33" s="28" t="s">
        <v>44</v>
      </c>
      <c r="E33" s="5"/>
      <c r="F33" s="1"/>
      <c r="G33" s="5" t="s">
        <v>23</v>
      </c>
      <c r="H33" s="5"/>
      <c r="I33" s="5"/>
      <c r="J33" s="9" t="s">
        <v>20</v>
      </c>
      <c r="K33" s="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20"/>
      <c r="Y33" s="148">
        <v>6.81</v>
      </c>
      <c r="Z33" s="142"/>
      <c r="AA33" s="150"/>
      <c r="AB33" s="150"/>
      <c r="AC33" s="150">
        <v>6.81</v>
      </c>
      <c r="AD33" s="150"/>
      <c r="AE33" s="150"/>
      <c r="AF33" s="150" t="s">
        <v>635</v>
      </c>
      <c r="AG33" s="150" t="s">
        <v>636</v>
      </c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50" t="s">
        <v>637</v>
      </c>
      <c r="BF33" s="142"/>
      <c r="BG33" s="142"/>
      <c r="BH33" s="150"/>
    </row>
    <row r="34" spans="1:65" s="161" customFormat="1" ht="75">
      <c r="A34" s="262"/>
      <c r="B34" s="5">
        <v>25</v>
      </c>
      <c r="C34" s="23" t="s">
        <v>222</v>
      </c>
      <c r="D34" s="28" t="s">
        <v>18</v>
      </c>
      <c r="E34" s="27">
        <v>10</v>
      </c>
      <c r="F34" s="26">
        <v>14</v>
      </c>
      <c r="G34" s="5" t="s">
        <v>25</v>
      </c>
      <c r="H34" s="6"/>
      <c r="I34" s="6"/>
      <c r="J34" s="6"/>
      <c r="K34" s="6"/>
      <c r="L34" s="5"/>
      <c r="M34" s="6"/>
      <c r="N34" s="6"/>
      <c r="O34" s="6"/>
      <c r="P34" s="6"/>
      <c r="Q34" s="6"/>
      <c r="R34" s="5" t="s">
        <v>20</v>
      </c>
      <c r="S34" s="5"/>
      <c r="T34" s="5"/>
      <c r="U34" s="6"/>
      <c r="V34" s="6"/>
      <c r="W34" s="6"/>
      <c r="X34" s="6"/>
      <c r="Y34" s="167">
        <v>92</v>
      </c>
      <c r="Z34" s="148" t="s">
        <v>640</v>
      </c>
      <c r="AA34" s="157">
        <v>92</v>
      </c>
      <c r="AB34" s="157">
        <v>92</v>
      </c>
      <c r="AC34" s="157">
        <v>92</v>
      </c>
      <c r="AD34" s="157" t="s">
        <v>810</v>
      </c>
      <c r="AE34" s="157" t="s">
        <v>692</v>
      </c>
      <c r="AF34" s="147" t="s">
        <v>639</v>
      </c>
      <c r="AG34" s="147" t="s">
        <v>638</v>
      </c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50" t="s">
        <v>641</v>
      </c>
      <c r="BF34" s="142"/>
      <c r="BG34" s="142"/>
      <c r="BH34" s="150"/>
    </row>
    <row r="35" spans="1:65" s="161" customFormat="1" ht="164.25" customHeight="1">
      <c r="A35" s="260" t="s">
        <v>60</v>
      </c>
      <c r="B35" s="5">
        <v>26</v>
      </c>
      <c r="C35" s="23" t="s">
        <v>61</v>
      </c>
      <c r="D35" s="28" t="s">
        <v>62</v>
      </c>
      <c r="E35" s="27">
        <v>11</v>
      </c>
      <c r="F35" s="26">
        <v>15</v>
      </c>
      <c r="G35" s="5" t="s">
        <v>19</v>
      </c>
      <c r="H35" s="6"/>
      <c r="I35" s="6"/>
      <c r="J35" s="6"/>
      <c r="K35" s="6"/>
      <c r="L35" s="6"/>
      <c r="M35" s="5" t="s">
        <v>20</v>
      </c>
      <c r="N35" s="6"/>
      <c r="O35" s="6"/>
      <c r="P35" s="6"/>
      <c r="Q35" s="6"/>
      <c r="R35" s="6"/>
      <c r="S35" s="5" t="s">
        <v>20</v>
      </c>
      <c r="T35" s="5"/>
      <c r="U35" s="6"/>
      <c r="V35" s="6"/>
      <c r="W35" s="6"/>
      <c r="X35" s="6"/>
      <c r="Y35" s="148">
        <v>95</v>
      </c>
      <c r="Z35" s="147" t="s">
        <v>652</v>
      </c>
      <c r="AA35" s="147" t="s">
        <v>644</v>
      </c>
      <c r="AB35" s="147" t="s">
        <v>645</v>
      </c>
      <c r="AC35" s="147" t="s">
        <v>646</v>
      </c>
      <c r="AD35" s="157" t="s">
        <v>811</v>
      </c>
      <c r="AE35" s="157" t="s">
        <v>796</v>
      </c>
      <c r="AF35" s="147" t="s">
        <v>643</v>
      </c>
      <c r="AG35" s="147" t="s">
        <v>642</v>
      </c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50" t="s">
        <v>651</v>
      </c>
      <c r="BF35" s="142"/>
      <c r="BG35" s="142"/>
      <c r="BH35" s="150"/>
    </row>
    <row r="36" spans="1:65" s="161" customFormat="1" ht="112.5">
      <c r="A36" s="260"/>
      <c r="B36" s="5">
        <v>27</v>
      </c>
      <c r="C36" s="23" t="s">
        <v>219</v>
      </c>
      <c r="D36" s="28" t="s">
        <v>63</v>
      </c>
      <c r="E36" s="5"/>
      <c r="F36" s="26">
        <v>16</v>
      </c>
      <c r="G36" s="5" t="s">
        <v>19</v>
      </c>
      <c r="H36" s="6"/>
      <c r="I36" s="5"/>
      <c r="J36" s="5"/>
      <c r="K36" s="5"/>
      <c r="L36" s="6"/>
      <c r="M36" s="6"/>
      <c r="N36" s="5" t="s">
        <v>20</v>
      </c>
      <c r="O36" s="6"/>
      <c r="P36" s="6"/>
      <c r="Q36" s="6"/>
      <c r="R36" s="6"/>
      <c r="S36" s="5" t="s">
        <v>20</v>
      </c>
      <c r="T36" s="5"/>
      <c r="U36" s="6"/>
      <c r="V36" s="6"/>
      <c r="W36" s="6"/>
      <c r="X36" s="6"/>
      <c r="Y36" s="148">
        <v>80</v>
      </c>
      <c r="Z36" s="147" t="s">
        <v>647</v>
      </c>
      <c r="AA36" s="147" t="s">
        <v>648</v>
      </c>
      <c r="AB36" s="147" t="s">
        <v>649</v>
      </c>
      <c r="AC36" s="147" t="s">
        <v>650</v>
      </c>
      <c r="AD36" s="157" t="s">
        <v>829</v>
      </c>
      <c r="AE36" s="157" t="s">
        <v>748</v>
      </c>
      <c r="AF36" s="147" t="s">
        <v>978</v>
      </c>
      <c r="AG36" s="147" t="s">
        <v>977</v>
      </c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50"/>
    </row>
    <row r="37" spans="1:65" s="161" customFormat="1">
      <c r="A37" s="275" t="s">
        <v>64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148"/>
      <c r="Z37" s="148"/>
      <c r="AA37" s="157"/>
      <c r="AB37" s="157"/>
      <c r="AC37" s="157"/>
      <c r="AD37" s="157"/>
      <c r="AE37" s="157"/>
      <c r="AF37" s="157"/>
      <c r="AG37" s="157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50"/>
    </row>
    <row r="38" spans="1:65" s="161" customFormat="1" ht="119.25" customHeight="1">
      <c r="A38" s="23" t="s">
        <v>65</v>
      </c>
      <c r="B38" s="5">
        <v>28</v>
      </c>
      <c r="C38" s="23" t="s">
        <v>66</v>
      </c>
      <c r="D38" s="28" t="s">
        <v>67</v>
      </c>
      <c r="E38" s="27">
        <v>12</v>
      </c>
      <c r="F38" s="26">
        <v>17</v>
      </c>
      <c r="G38" s="5" t="s">
        <v>25</v>
      </c>
      <c r="H38" s="6"/>
      <c r="I38" s="9"/>
      <c r="J38" s="9"/>
      <c r="K38" s="9"/>
      <c r="L38" s="6"/>
      <c r="M38" s="9" t="s">
        <v>20</v>
      </c>
      <c r="N38" s="9"/>
      <c r="O38" s="9"/>
      <c r="P38" s="9"/>
      <c r="Q38" s="9"/>
      <c r="R38" s="6"/>
      <c r="S38" s="5" t="s">
        <v>20</v>
      </c>
      <c r="T38" s="9"/>
      <c r="U38" s="6"/>
      <c r="V38" s="6"/>
      <c r="W38" s="6"/>
      <c r="X38" s="6"/>
      <c r="Y38" s="156" t="s">
        <v>747</v>
      </c>
      <c r="Z38" s="147" t="s">
        <v>655</v>
      </c>
      <c r="AA38" s="147" t="s">
        <v>974</v>
      </c>
      <c r="AB38" s="147" t="s">
        <v>656</v>
      </c>
      <c r="AC38" s="147" t="s">
        <v>746</v>
      </c>
      <c r="AD38" s="157" t="s">
        <v>828</v>
      </c>
      <c r="AE38" s="157" t="s">
        <v>654</v>
      </c>
      <c r="AF38" s="157" t="s">
        <v>653</v>
      </c>
      <c r="AG38" s="150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50" t="s">
        <v>748</v>
      </c>
    </row>
    <row r="39" spans="1:65" s="161" customFormat="1" ht="75">
      <c r="A39" s="23" t="s">
        <v>68</v>
      </c>
      <c r="B39" s="5">
        <v>29</v>
      </c>
      <c r="C39" s="23" t="s">
        <v>69</v>
      </c>
      <c r="D39" s="28" t="s">
        <v>70</v>
      </c>
      <c r="E39" s="5"/>
      <c r="F39" s="5"/>
      <c r="G39" s="5" t="s">
        <v>19</v>
      </c>
      <c r="H39" s="5"/>
      <c r="I39" s="9"/>
      <c r="J39" s="9"/>
      <c r="K39" s="9"/>
      <c r="L39" s="6"/>
      <c r="M39" s="9" t="s">
        <v>20</v>
      </c>
      <c r="N39" s="5"/>
      <c r="O39" s="5"/>
      <c r="P39" s="5"/>
      <c r="Q39" s="5"/>
      <c r="R39" s="6"/>
      <c r="S39" s="5" t="s">
        <v>20</v>
      </c>
      <c r="T39" s="9"/>
      <c r="U39" s="6"/>
      <c r="V39" s="6"/>
      <c r="W39" s="6"/>
      <c r="X39" s="6"/>
      <c r="Y39" s="157" t="s">
        <v>750</v>
      </c>
      <c r="Z39" s="147" t="s">
        <v>670</v>
      </c>
      <c r="AA39" s="147" t="s">
        <v>975</v>
      </c>
      <c r="AB39" s="147" t="s">
        <v>657</v>
      </c>
      <c r="AC39" s="147" t="s">
        <v>693</v>
      </c>
      <c r="AD39" s="157" t="s">
        <v>828</v>
      </c>
      <c r="AE39" s="157"/>
      <c r="AF39" s="157"/>
      <c r="AG39" s="157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50" t="s">
        <v>658</v>
      </c>
      <c r="BF39" s="142"/>
      <c r="BG39" s="142"/>
      <c r="BH39" s="150" t="s">
        <v>749</v>
      </c>
    </row>
    <row r="40" spans="1:65" s="161" customFormat="1">
      <c r="A40" s="277" t="s">
        <v>71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8"/>
      <c r="Y40" s="148"/>
      <c r="Z40" s="148"/>
      <c r="AA40" s="157"/>
      <c r="AB40" s="157"/>
      <c r="AC40" s="157"/>
      <c r="AD40" s="157"/>
      <c r="AE40" s="157"/>
      <c r="AF40" s="157"/>
      <c r="AG40" s="157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50"/>
    </row>
    <row r="41" spans="1:65" s="161" customFormat="1">
      <c r="A41" s="275" t="s">
        <v>72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6"/>
      <c r="Y41" s="148"/>
      <c r="Z41" s="148"/>
      <c r="AA41" s="157"/>
      <c r="AB41" s="157"/>
      <c r="AC41" s="157"/>
      <c r="AD41" s="157"/>
      <c r="AE41" s="157"/>
      <c r="AF41" s="157"/>
      <c r="AG41" s="157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50"/>
    </row>
    <row r="42" spans="1:65" s="161" customFormat="1" ht="68.25" customHeight="1">
      <c r="A42" s="262" t="s">
        <v>73</v>
      </c>
      <c r="B42" s="5">
        <v>30</v>
      </c>
      <c r="C42" s="23" t="s">
        <v>223</v>
      </c>
      <c r="D42" s="29" t="s">
        <v>74</v>
      </c>
      <c r="E42" s="27">
        <v>13</v>
      </c>
      <c r="F42" s="26">
        <v>18</v>
      </c>
      <c r="G42" s="5" t="s">
        <v>19</v>
      </c>
      <c r="H42" s="9"/>
      <c r="I42" s="6"/>
      <c r="J42" s="6"/>
      <c r="K42" s="6"/>
      <c r="L42" s="6"/>
      <c r="M42" s="5"/>
      <c r="N42" s="9" t="s">
        <v>20</v>
      </c>
      <c r="O42" s="9"/>
      <c r="P42" s="9"/>
      <c r="Q42" s="9"/>
      <c r="R42" s="6"/>
      <c r="S42" s="5" t="s">
        <v>20</v>
      </c>
      <c r="T42" s="6"/>
      <c r="U42" s="6"/>
      <c r="V42" s="6"/>
      <c r="W42" s="6"/>
      <c r="X42" s="5"/>
      <c r="Y42" s="148">
        <v>90</v>
      </c>
      <c r="Z42" s="148">
        <v>100</v>
      </c>
      <c r="AA42" s="157">
        <v>100</v>
      </c>
      <c r="AB42" s="157">
        <v>100</v>
      </c>
      <c r="AC42" s="157">
        <v>100</v>
      </c>
      <c r="AD42" s="157" t="s">
        <v>812</v>
      </c>
      <c r="AE42" s="157" t="s">
        <v>767</v>
      </c>
      <c r="AF42" s="147" t="s">
        <v>979</v>
      </c>
      <c r="AG42" s="147" t="s">
        <v>980</v>
      </c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50" t="s">
        <v>700</v>
      </c>
      <c r="BF42" s="142"/>
      <c r="BG42" s="142"/>
      <c r="BH42" s="150" t="s">
        <v>699</v>
      </c>
    </row>
    <row r="43" spans="1:65" s="161" customFormat="1" ht="43.5" customHeight="1">
      <c r="A43" s="262"/>
      <c r="B43" s="5">
        <v>31</v>
      </c>
      <c r="C43" s="23" t="s">
        <v>75</v>
      </c>
      <c r="D43" s="28" t="s">
        <v>76</v>
      </c>
      <c r="E43" s="5"/>
      <c r="F43" s="5"/>
      <c r="G43" s="5" t="s">
        <v>19</v>
      </c>
      <c r="H43" s="6"/>
      <c r="I43" s="9"/>
      <c r="J43" s="9"/>
      <c r="K43" s="9"/>
      <c r="L43" s="6"/>
      <c r="M43" s="6"/>
      <c r="N43" s="9" t="s">
        <v>20</v>
      </c>
      <c r="O43" s="9"/>
      <c r="P43" s="9"/>
      <c r="Q43" s="9"/>
      <c r="R43" s="6"/>
      <c r="S43" s="5" t="s">
        <v>20</v>
      </c>
      <c r="T43" s="6"/>
      <c r="U43" s="6"/>
      <c r="V43" s="6"/>
      <c r="W43" s="6"/>
      <c r="X43" s="5"/>
      <c r="Y43" s="148">
        <v>95</v>
      </c>
      <c r="Z43" s="148" t="s">
        <v>701</v>
      </c>
      <c r="AA43" s="157" t="s">
        <v>702</v>
      </c>
      <c r="AB43" s="157" t="s">
        <v>703</v>
      </c>
      <c r="AC43" s="157" t="s">
        <v>704</v>
      </c>
      <c r="AD43" s="157" t="s">
        <v>812</v>
      </c>
      <c r="AE43" s="157" t="s">
        <v>769</v>
      </c>
      <c r="AF43" s="147" t="s">
        <v>770</v>
      </c>
      <c r="AG43" s="147" t="s">
        <v>705</v>
      </c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50"/>
    </row>
    <row r="44" spans="1:65" s="161" customFormat="1">
      <c r="A44" s="281" t="s">
        <v>77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148"/>
      <c r="Z44" s="148"/>
      <c r="AA44" s="157"/>
      <c r="AB44" s="157"/>
      <c r="AC44" s="157"/>
      <c r="AD44" s="157"/>
      <c r="AE44" s="157"/>
      <c r="AF44" s="157"/>
      <c r="AG44" s="157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50"/>
    </row>
    <row r="45" spans="1:65" s="161" customFormat="1" ht="134.25" customHeight="1">
      <c r="A45" s="260" t="s">
        <v>78</v>
      </c>
      <c r="B45" s="5">
        <v>32</v>
      </c>
      <c r="C45" s="23" t="s">
        <v>79</v>
      </c>
      <c r="D45" s="28" t="s">
        <v>44</v>
      </c>
      <c r="E45" s="5"/>
      <c r="F45" s="26">
        <v>19</v>
      </c>
      <c r="G45" s="5" t="s">
        <v>19</v>
      </c>
      <c r="H45" s="6"/>
      <c r="I45" s="6"/>
      <c r="J45" s="6"/>
      <c r="K45" s="6"/>
      <c r="L45" s="9"/>
      <c r="M45" s="6"/>
      <c r="N45" s="6"/>
      <c r="O45" s="6"/>
      <c r="P45" s="6"/>
      <c r="Q45" s="5" t="s">
        <v>20</v>
      </c>
      <c r="R45" s="9"/>
      <c r="S45" s="9"/>
      <c r="T45" s="5"/>
      <c r="U45" s="5"/>
      <c r="V45" s="5"/>
      <c r="W45" s="5"/>
      <c r="X45" s="6"/>
      <c r="Y45" s="157" t="s">
        <v>231</v>
      </c>
      <c r="Z45" s="157"/>
      <c r="AA45" s="157"/>
      <c r="AB45" s="157"/>
      <c r="AC45" s="157" t="s">
        <v>708</v>
      </c>
      <c r="AD45" s="157" t="s">
        <v>809</v>
      </c>
      <c r="AE45" s="157"/>
      <c r="AF45" s="147" t="s">
        <v>706</v>
      </c>
      <c r="AG45" s="147" t="s">
        <v>707</v>
      </c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50" t="s">
        <v>710</v>
      </c>
      <c r="BF45" s="142"/>
      <c r="BG45" s="142"/>
      <c r="BH45" s="150" t="s">
        <v>709</v>
      </c>
    </row>
    <row r="46" spans="1:65" s="161" customFormat="1" ht="93.75">
      <c r="A46" s="260"/>
      <c r="B46" s="5">
        <v>33</v>
      </c>
      <c r="C46" s="23" t="s">
        <v>80</v>
      </c>
      <c r="D46" s="25" t="s">
        <v>44</v>
      </c>
      <c r="E46" s="27">
        <v>14</v>
      </c>
      <c r="F46" s="26">
        <v>20</v>
      </c>
      <c r="G46" s="5" t="s">
        <v>25</v>
      </c>
      <c r="H46" s="6"/>
      <c r="I46" s="6"/>
      <c r="J46" s="6"/>
      <c r="K46" s="6"/>
      <c r="L46" s="9"/>
      <c r="M46" s="6"/>
      <c r="N46" s="6"/>
      <c r="O46" s="6"/>
      <c r="P46" s="6"/>
      <c r="Q46" s="5" t="s">
        <v>20</v>
      </c>
      <c r="R46" s="9"/>
      <c r="S46" s="9"/>
      <c r="T46" s="5"/>
      <c r="U46" s="5"/>
      <c r="V46" s="5"/>
      <c r="W46" s="5"/>
      <c r="X46" s="5"/>
      <c r="Y46" s="148" t="s">
        <v>712</v>
      </c>
      <c r="Z46" s="148"/>
      <c r="AA46" s="157"/>
      <c r="AB46" s="157"/>
      <c r="AC46" s="157" t="s">
        <v>712</v>
      </c>
      <c r="AD46" s="157" t="s">
        <v>809</v>
      </c>
      <c r="AE46" s="157"/>
      <c r="AF46" s="147" t="s">
        <v>711</v>
      </c>
      <c r="AG46" s="147" t="s">
        <v>713</v>
      </c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50" t="s">
        <v>714</v>
      </c>
      <c r="BF46" s="142"/>
      <c r="BG46" s="142"/>
      <c r="BH46" s="150" t="s">
        <v>756</v>
      </c>
    </row>
    <row r="47" spans="1:65" s="161" customFormat="1" ht="112.5">
      <c r="A47" s="260"/>
      <c r="B47" s="5">
        <v>34</v>
      </c>
      <c r="C47" s="23" t="s">
        <v>81</v>
      </c>
      <c r="D47" s="28" t="s">
        <v>18</v>
      </c>
      <c r="E47" s="27">
        <v>15</v>
      </c>
      <c r="F47" s="26">
        <v>21</v>
      </c>
      <c r="G47" s="5" t="s">
        <v>23</v>
      </c>
      <c r="H47" s="6"/>
      <c r="I47" s="6"/>
      <c r="J47" s="6"/>
      <c r="K47" s="6"/>
      <c r="L47" s="9" t="s">
        <v>20</v>
      </c>
      <c r="M47" s="6"/>
      <c r="N47" s="6"/>
      <c r="O47" s="6"/>
      <c r="P47" s="6"/>
      <c r="Q47" s="6"/>
      <c r="R47" s="9"/>
      <c r="S47" s="9"/>
      <c r="T47" s="5"/>
      <c r="U47" s="5"/>
      <c r="V47" s="5"/>
      <c r="W47" s="5"/>
      <c r="X47" s="6"/>
      <c r="Y47" s="148" t="s">
        <v>232</v>
      </c>
      <c r="Z47" s="148"/>
      <c r="AA47" s="157" t="s">
        <v>717</v>
      </c>
      <c r="AB47" s="157"/>
      <c r="AC47" s="157" t="s">
        <v>718</v>
      </c>
      <c r="AD47" s="157" t="s">
        <v>813</v>
      </c>
      <c r="AE47" s="157"/>
      <c r="AF47" s="147" t="s">
        <v>716</v>
      </c>
      <c r="AG47" s="147" t="s">
        <v>715</v>
      </c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50" t="s">
        <v>720</v>
      </c>
      <c r="BF47" s="142"/>
      <c r="BG47" s="142"/>
      <c r="BH47" s="150" t="s">
        <v>719</v>
      </c>
      <c r="BI47" s="222"/>
      <c r="BJ47" s="222"/>
      <c r="BK47" s="222"/>
      <c r="BL47" s="222"/>
      <c r="BM47" s="222"/>
    </row>
    <row r="48" spans="1:65" s="161" customFormat="1" ht="93.75">
      <c r="A48" s="260"/>
      <c r="B48" s="5">
        <v>35</v>
      </c>
      <c r="C48" s="23" t="s">
        <v>82</v>
      </c>
      <c r="D48" s="24" t="s">
        <v>18</v>
      </c>
      <c r="E48" s="5"/>
      <c r="F48" s="5"/>
      <c r="G48" s="5" t="s">
        <v>25</v>
      </c>
      <c r="H48" s="6"/>
      <c r="I48" s="6"/>
      <c r="J48" s="6"/>
      <c r="K48" s="6"/>
      <c r="L48" s="5"/>
      <c r="M48" s="6"/>
      <c r="N48" s="6"/>
      <c r="O48" s="6"/>
      <c r="P48" s="6"/>
      <c r="Q48" s="5" t="s">
        <v>20</v>
      </c>
      <c r="R48" s="5"/>
      <c r="S48" s="5"/>
      <c r="T48" s="5"/>
      <c r="U48" s="5"/>
      <c r="V48" s="5"/>
      <c r="W48" s="5"/>
      <c r="X48" s="6"/>
      <c r="Y48" s="148" t="s">
        <v>723</v>
      </c>
      <c r="Z48" s="147" t="s">
        <v>724</v>
      </c>
      <c r="AA48" s="157"/>
      <c r="AB48" s="157"/>
      <c r="AC48" s="157" t="s">
        <v>723</v>
      </c>
      <c r="AD48" s="157"/>
      <c r="AE48" s="157"/>
      <c r="AF48" s="157" t="s">
        <v>721</v>
      </c>
      <c r="AG48" s="147" t="s">
        <v>722</v>
      </c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50" t="s">
        <v>726</v>
      </c>
    </row>
    <row r="49" spans="1:60" s="161" customFormat="1" ht="56.25">
      <c r="A49" s="206"/>
      <c r="B49" s="5">
        <v>35</v>
      </c>
      <c r="C49" s="23" t="s">
        <v>82</v>
      </c>
      <c r="D49" s="24" t="s">
        <v>18</v>
      </c>
      <c r="E49" s="5"/>
      <c r="F49" s="5"/>
      <c r="G49" s="5" t="s">
        <v>25</v>
      </c>
      <c r="H49" s="6"/>
      <c r="I49" s="6"/>
      <c r="J49" s="6"/>
      <c r="K49" s="6"/>
      <c r="L49" s="5"/>
      <c r="M49" s="6"/>
      <c r="N49" s="6"/>
      <c r="O49" s="6"/>
      <c r="P49" s="5"/>
      <c r="Q49" s="5" t="s">
        <v>20</v>
      </c>
      <c r="R49" s="5"/>
      <c r="S49" s="45"/>
      <c r="T49" s="5"/>
      <c r="U49" s="5"/>
      <c r="V49" s="42"/>
      <c r="W49" s="56"/>
      <c r="Y49" s="203" t="s">
        <v>771</v>
      </c>
      <c r="AA49" s="172"/>
      <c r="AB49" s="172"/>
      <c r="AC49" s="172"/>
      <c r="AD49" s="203" t="s">
        <v>813</v>
      </c>
      <c r="AE49" s="172"/>
      <c r="AF49" s="204" t="s">
        <v>721</v>
      </c>
      <c r="AG49" s="150" t="s">
        <v>722</v>
      </c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</row>
    <row r="50" spans="1:60" s="161" customFormat="1" ht="75">
      <c r="A50" s="207" t="s">
        <v>83</v>
      </c>
      <c r="B50" s="5">
        <v>36</v>
      </c>
      <c r="C50" s="23" t="s">
        <v>84</v>
      </c>
      <c r="D50" s="28" t="s">
        <v>85</v>
      </c>
      <c r="E50" s="27">
        <v>16</v>
      </c>
      <c r="F50" s="26">
        <v>22</v>
      </c>
      <c r="G50" s="5" t="s">
        <v>19</v>
      </c>
      <c r="H50" s="5"/>
      <c r="I50" s="5"/>
      <c r="J50" s="5"/>
      <c r="K50" s="5"/>
      <c r="L50" s="6"/>
      <c r="M50" s="5" t="s">
        <v>20</v>
      </c>
      <c r="N50" s="5"/>
      <c r="O50" s="5"/>
      <c r="P50" s="42"/>
      <c r="Q50" s="42"/>
      <c r="R50" s="6"/>
      <c r="S50" s="6"/>
      <c r="T50" s="45"/>
      <c r="U50" s="6"/>
      <c r="V50" s="6"/>
      <c r="W50" s="61"/>
      <c r="X50" s="61"/>
      <c r="Y50" s="157" t="s">
        <v>233</v>
      </c>
      <c r="Z50" s="157" t="s">
        <v>728</v>
      </c>
      <c r="AA50" s="157" t="s">
        <v>729</v>
      </c>
      <c r="AB50" s="157" t="s">
        <v>730</v>
      </c>
      <c r="AC50" s="157" t="s">
        <v>731</v>
      </c>
      <c r="AD50" s="157" t="s">
        <v>816</v>
      </c>
      <c r="AE50" s="157" t="s">
        <v>297</v>
      </c>
      <c r="AF50" s="157" t="s">
        <v>733</v>
      </c>
      <c r="AG50" s="157" t="s">
        <v>727</v>
      </c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50" t="s">
        <v>732</v>
      </c>
    </row>
    <row r="51" spans="1:60" s="161" customFormat="1" ht="75">
      <c r="A51" s="23" t="s">
        <v>86</v>
      </c>
      <c r="B51" s="5">
        <v>37</v>
      </c>
      <c r="C51" s="23" t="s">
        <v>87</v>
      </c>
      <c r="D51" s="28" t="s">
        <v>76</v>
      </c>
      <c r="E51" s="5"/>
      <c r="F51" s="5"/>
      <c r="G51" s="5" t="s">
        <v>19</v>
      </c>
      <c r="H51" s="5"/>
      <c r="I51" s="6"/>
      <c r="J51" s="6"/>
      <c r="K51" s="6"/>
      <c r="L51" s="6"/>
      <c r="M51" s="5"/>
      <c r="N51" s="6"/>
      <c r="O51" s="6"/>
      <c r="P51" s="6"/>
      <c r="Q51" s="5" t="s">
        <v>20</v>
      </c>
      <c r="R51" s="5"/>
      <c r="S51" s="5"/>
      <c r="T51" s="45"/>
      <c r="U51" s="6"/>
      <c r="V51" s="6"/>
      <c r="W51" s="61"/>
      <c r="X51" s="61"/>
      <c r="Y51" s="148">
        <v>10</v>
      </c>
      <c r="Z51" s="148" t="s">
        <v>736</v>
      </c>
      <c r="AA51" s="157" t="s">
        <v>737</v>
      </c>
      <c r="AB51" s="157" t="s">
        <v>738</v>
      </c>
      <c r="AC51" s="157" t="s">
        <v>739</v>
      </c>
      <c r="AD51" s="157" t="s">
        <v>830</v>
      </c>
      <c r="AE51" s="147" t="s">
        <v>988</v>
      </c>
      <c r="AF51" s="157" t="s">
        <v>734</v>
      </c>
      <c r="AG51" s="147" t="s">
        <v>735</v>
      </c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50"/>
    </row>
    <row r="52" spans="1:60" s="161" customFormat="1" ht="51" customHeight="1">
      <c r="A52" s="207" t="s">
        <v>88</v>
      </c>
      <c r="B52" s="5">
        <v>38</v>
      </c>
      <c r="C52" s="23" t="s">
        <v>89</v>
      </c>
      <c r="D52" s="28" t="s">
        <v>18</v>
      </c>
      <c r="E52" s="5"/>
      <c r="F52" s="26">
        <v>23</v>
      </c>
      <c r="G52" s="42" t="s">
        <v>23</v>
      </c>
      <c r="H52" s="55"/>
      <c r="I52" s="6"/>
      <c r="J52" s="6"/>
      <c r="K52" s="61"/>
      <c r="L52" s="54" t="s">
        <v>20</v>
      </c>
      <c r="M52" s="46"/>
      <c r="N52" s="6"/>
      <c r="O52" s="6"/>
      <c r="P52" s="61"/>
      <c r="Q52" s="61"/>
      <c r="R52" s="5"/>
      <c r="S52" s="5"/>
      <c r="T52" s="45"/>
      <c r="U52" s="5"/>
      <c r="V52" s="5"/>
      <c r="W52" s="42"/>
      <c r="X52" s="61"/>
      <c r="Y52" s="148">
        <v>4</v>
      </c>
      <c r="Z52" s="148"/>
      <c r="AA52" s="157">
        <v>4.5</v>
      </c>
      <c r="AB52" s="157"/>
      <c r="AC52" s="157">
        <v>4</v>
      </c>
      <c r="AD52" s="171" t="s">
        <v>813</v>
      </c>
      <c r="AE52" s="157" t="s">
        <v>989</v>
      </c>
      <c r="AF52" s="147" t="s">
        <v>695</v>
      </c>
      <c r="AG52" s="147" t="s">
        <v>694</v>
      </c>
      <c r="AH52" s="142"/>
      <c r="AI52" s="142"/>
      <c r="AJ52" s="142"/>
      <c r="AK52" s="149">
        <v>4383</v>
      </c>
      <c r="AL52" s="142">
        <v>9</v>
      </c>
      <c r="AM52" s="142">
        <v>2.0499999999999998</v>
      </c>
      <c r="AN52" s="149">
        <v>4269</v>
      </c>
      <c r="AO52" s="142">
        <v>5</v>
      </c>
      <c r="AP52" s="142">
        <v>1.17</v>
      </c>
      <c r="AQ52" s="142">
        <v>50570</v>
      </c>
      <c r="AR52" s="142">
        <v>196</v>
      </c>
      <c r="AS52" s="142">
        <v>3.88</v>
      </c>
      <c r="AT52" s="142">
        <v>460626</v>
      </c>
      <c r="AU52" s="142">
        <v>1931</v>
      </c>
      <c r="AV52" s="142">
        <v>4.1900000000000004</v>
      </c>
      <c r="AW52" s="142">
        <v>460626</v>
      </c>
      <c r="AX52" s="142">
        <v>1931</v>
      </c>
      <c r="AY52" s="142">
        <v>4.1900000000000004</v>
      </c>
      <c r="AZ52" s="142"/>
      <c r="BA52" s="142"/>
      <c r="BB52" s="142"/>
      <c r="BC52" s="142"/>
      <c r="BD52" s="142"/>
      <c r="BE52" s="142"/>
      <c r="BF52" s="142" t="s">
        <v>434</v>
      </c>
      <c r="BG52" s="142"/>
      <c r="BH52" s="150"/>
    </row>
    <row r="53" spans="1:60" s="161" customFormat="1" ht="71.25" customHeight="1">
      <c r="A53" s="32" t="s">
        <v>90</v>
      </c>
      <c r="B53" s="5">
        <v>39</v>
      </c>
      <c r="C53" s="23" t="s">
        <v>91</v>
      </c>
      <c r="D53" s="28" t="s">
        <v>18</v>
      </c>
      <c r="E53" s="5"/>
      <c r="F53" s="5"/>
      <c r="G53" s="42" t="s">
        <v>19</v>
      </c>
      <c r="H53" s="55"/>
      <c r="I53" s="5"/>
      <c r="J53" s="5"/>
      <c r="K53" s="42"/>
      <c r="L53" s="56"/>
      <c r="M53" s="5" t="s">
        <v>20</v>
      </c>
      <c r="N53" s="5"/>
      <c r="O53" s="5"/>
      <c r="P53" s="42"/>
      <c r="Q53" s="42"/>
      <c r="R53" s="6"/>
      <c r="S53" s="5" t="s">
        <v>20</v>
      </c>
      <c r="T53" s="45"/>
      <c r="U53" s="6"/>
      <c r="V53" s="6"/>
      <c r="W53" s="61"/>
      <c r="X53" s="61"/>
      <c r="Y53" s="148" t="s">
        <v>234</v>
      </c>
      <c r="Z53" s="148" t="s">
        <v>742</v>
      </c>
      <c r="AA53" s="157" t="s">
        <v>743</v>
      </c>
      <c r="AB53" s="157" t="s">
        <v>744</v>
      </c>
      <c r="AC53" s="157" t="s">
        <v>745</v>
      </c>
      <c r="AD53" s="157" t="s">
        <v>827</v>
      </c>
      <c r="AE53" s="157" t="s">
        <v>990</v>
      </c>
      <c r="AF53" s="157" t="s">
        <v>741</v>
      </c>
      <c r="AG53" s="147" t="s">
        <v>740</v>
      </c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50" t="s">
        <v>725</v>
      </c>
    </row>
    <row r="54" spans="1:60" s="161" customFormat="1" ht="176.25" customHeight="1">
      <c r="A54" s="23" t="s">
        <v>92</v>
      </c>
      <c r="B54" s="5">
        <v>40</v>
      </c>
      <c r="C54" s="23" t="s">
        <v>93</v>
      </c>
      <c r="D54" s="28" t="s">
        <v>94</v>
      </c>
      <c r="E54" s="5"/>
      <c r="F54" s="26">
        <v>24</v>
      </c>
      <c r="G54" s="42" t="s">
        <v>25</v>
      </c>
      <c r="H54" s="52"/>
      <c r="I54" s="5"/>
      <c r="J54" s="5"/>
      <c r="K54" s="42"/>
      <c r="L54" s="42"/>
      <c r="M54" s="6"/>
      <c r="N54" s="5"/>
      <c r="O54" s="5"/>
      <c r="P54" s="5"/>
      <c r="Q54" s="5" t="s">
        <v>20</v>
      </c>
      <c r="R54" s="5"/>
      <c r="S54" s="5"/>
      <c r="T54" s="175"/>
      <c r="U54" s="6"/>
      <c r="V54" s="6"/>
      <c r="W54" s="61"/>
      <c r="X54" s="61"/>
      <c r="Y54" s="148">
        <v>18.5</v>
      </c>
      <c r="Z54" s="147" t="s">
        <v>760</v>
      </c>
      <c r="AA54" s="147" t="s">
        <v>761</v>
      </c>
      <c r="AB54" s="147" t="s">
        <v>762</v>
      </c>
      <c r="AC54" s="147" t="s">
        <v>763</v>
      </c>
      <c r="AD54" s="157" t="s">
        <v>826</v>
      </c>
      <c r="AE54" s="157" t="s">
        <v>297</v>
      </c>
      <c r="AF54" s="147" t="s">
        <v>758</v>
      </c>
      <c r="AG54" s="147" t="s">
        <v>759</v>
      </c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50"/>
    </row>
    <row r="55" spans="1:60" s="161" customFormat="1" ht="69" customHeight="1">
      <c r="A55" s="260" t="s">
        <v>95</v>
      </c>
      <c r="B55" s="5">
        <v>41</v>
      </c>
      <c r="C55" s="23" t="s">
        <v>96</v>
      </c>
      <c r="D55" s="24" t="s">
        <v>29</v>
      </c>
      <c r="E55" s="5"/>
      <c r="F55" s="5"/>
      <c r="G55" s="5" t="s">
        <v>25</v>
      </c>
      <c r="H55" s="6"/>
      <c r="I55" s="5"/>
      <c r="J55" s="5"/>
      <c r="K55" s="5"/>
      <c r="L55" s="5"/>
      <c r="M55" s="5"/>
      <c r="N55" s="6"/>
      <c r="O55" s="6"/>
      <c r="P55" s="6"/>
      <c r="Q55" s="5" t="s">
        <v>20</v>
      </c>
      <c r="R55" s="5"/>
      <c r="S55" s="5"/>
      <c r="T55" s="45"/>
      <c r="U55" s="5"/>
      <c r="V55" s="5"/>
      <c r="W55" s="42"/>
      <c r="X55" s="42"/>
      <c r="Y55" s="148">
        <v>50</v>
      </c>
      <c r="Z55" s="148"/>
      <c r="AA55" s="157"/>
      <c r="AB55" s="157"/>
      <c r="AC55" s="157" t="s">
        <v>766</v>
      </c>
      <c r="AD55" s="157" t="s">
        <v>800</v>
      </c>
      <c r="AE55" s="157" t="s">
        <v>814</v>
      </c>
      <c r="AF55" s="147" t="s">
        <v>765</v>
      </c>
      <c r="AG55" s="147" t="s">
        <v>764</v>
      </c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98" t="s">
        <v>438</v>
      </c>
      <c r="BH55" s="150" t="s">
        <v>696</v>
      </c>
    </row>
    <row r="56" spans="1:60" s="161" customFormat="1" ht="45" customHeight="1">
      <c r="A56" s="260"/>
      <c r="B56" s="5">
        <v>42</v>
      </c>
      <c r="C56" s="23" t="s">
        <v>97</v>
      </c>
      <c r="D56" s="28" t="s">
        <v>29</v>
      </c>
      <c r="E56" s="27">
        <v>17</v>
      </c>
      <c r="F56" s="26">
        <v>25</v>
      </c>
      <c r="G56" s="42" t="s">
        <v>23</v>
      </c>
      <c r="H56" s="55"/>
      <c r="I56" s="6"/>
      <c r="J56" s="6"/>
      <c r="K56" s="61"/>
      <c r="L56" s="54" t="s">
        <v>20</v>
      </c>
      <c r="M56" s="46"/>
      <c r="N56" s="6"/>
      <c r="O56" s="6"/>
      <c r="P56" s="61"/>
      <c r="Q56" s="61"/>
      <c r="R56" s="5"/>
      <c r="S56" s="5"/>
      <c r="T56" s="45"/>
      <c r="U56" s="5"/>
      <c r="V56" s="5"/>
      <c r="W56" s="42"/>
      <c r="X56" s="61"/>
      <c r="Y56" s="148" t="s">
        <v>235</v>
      </c>
      <c r="Z56" s="148"/>
      <c r="AA56" s="157"/>
      <c r="AB56" s="157"/>
      <c r="AC56" s="157" t="s">
        <v>774</v>
      </c>
      <c r="AD56" s="157" t="s">
        <v>800</v>
      </c>
      <c r="AE56" s="157" t="s">
        <v>433</v>
      </c>
      <c r="AF56" s="147" t="s">
        <v>773</v>
      </c>
      <c r="AG56" s="157" t="s">
        <v>772</v>
      </c>
      <c r="AH56" s="142">
        <v>472639</v>
      </c>
      <c r="AI56" s="142">
        <v>36</v>
      </c>
      <c r="AJ56" s="142">
        <v>7.62</v>
      </c>
      <c r="AK56" s="142">
        <v>474676</v>
      </c>
      <c r="AL56" s="142">
        <v>31</v>
      </c>
      <c r="AM56" s="142">
        <v>6.53</v>
      </c>
      <c r="AN56" s="142"/>
      <c r="AO56" s="142"/>
      <c r="AP56" s="142"/>
      <c r="AQ56" s="142"/>
      <c r="AR56" s="142"/>
      <c r="AS56" s="142"/>
      <c r="AT56" s="149"/>
      <c r="AU56" s="142"/>
      <c r="AV56" s="142"/>
      <c r="AW56" s="149">
        <v>65027401</v>
      </c>
      <c r="AX56" s="142">
        <v>4205</v>
      </c>
      <c r="AY56" s="142">
        <v>6.5</v>
      </c>
      <c r="AZ56" s="142"/>
      <c r="BA56" s="142"/>
      <c r="BB56" s="142"/>
      <c r="BC56" s="142"/>
      <c r="BD56" s="142"/>
      <c r="BE56" s="142"/>
      <c r="BF56" s="142" t="s">
        <v>433</v>
      </c>
      <c r="BG56" s="142"/>
      <c r="BH56" s="150"/>
    </row>
    <row r="57" spans="1:60" s="161" customFormat="1" ht="112.5">
      <c r="A57" s="32" t="s">
        <v>98</v>
      </c>
      <c r="B57" s="5">
        <v>43</v>
      </c>
      <c r="C57" s="23" t="s">
        <v>973</v>
      </c>
      <c r="D57" s="28" t="s">
        <v>18</v>
      </c>
      <c r="E57" s="5"/>
      <c r="F57" s="5"/>
      <c r="G57" s="42" t="s">
        <v>23</v>
      </c>
      <c r="H57" s="55"/>
      <c r="I57" s="6"/>
      <c r="J57" s="6"/>
      <c r="K57" s="61"/>
      <c r="L57" s="54"/>
      <c r="M57" s="46"/>
      <c r="N57" s="6"/>
      <c r="O57" s="6"/>
      <c r="P57" s="5" t="s">
        <v>20</v>
      </c>
      <c r="Q57" s="5"/>
      <c r="R57" s="5"/>
      <c r="S57" s="45"/>
      <c r="T57" s="5"/>
      <c r="U57" s="5"/>
      <c r="V57" s="42"/>
      <c r="W57" s="5"/>
      <c r="X57" s="220"/>
      <c r="Y57" s="142" t="s">
        <v>775</v>
      </c>
      <c r="Z57" s="142"/>
      <c r="AA57" s="150"/>
      <c r="AB57" s="150"/>
      <c r="AC57" s="150" t="s">
        <v>777</v>
      </c>
      <c r="AD57" s="157" t="s">
        <v>815</v>
      </c>
      <c r="AE57" s="150" t="s">
        <v>833</v>
      </c>
      <c r="AF57" s="150" t="s">
        <v>776</v>
      </c>
      <c r="AG57" s="150" t="s">
        <v>778</v>
      </c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</row>
    <row r="58" spans="1:60" s="161" customFormat="1" ht="56.25">
      <c r="A58" s="260" t="s">
        <v>100</v>
      </c>
      <c r="B58" s="5">
        <v>44</v>
      </c>
      <c r="C58" s="23" t="s">
        <v>101</v>
      </c>
      <c r="D58" s="24" t="s">
        <v>18</v>
      </c>
      <c r="E58" s="5"/>
      <c r="F58" s="5"/>
      <c r="G58" s="42" t="s">
        <v>19</v>
      </c>
      <c r="H58" s="55"/>
      <c r="I58" s="6"/>
      <c r="J58" s="6"/>
      <c r="K58" s="61"/>
      <c r="L58" s="54"/>
      <c r="M58" s="45" t="s">
        <v>20</v>
      </c>
      <c r="N58" s="6"/>
      <c r="O58" s="6"/>
      <c r="P58" s="61"/>
      <c r="Q58" s="61"/>
      <c r="R58" s="5"/>
      <c r="S58" s="5" t="s">
        <v>20</v>
      </c>
      <c r="T58" s="45"/>
      <c r="U58" s="5"/>
      <c r="V58" s="5"/>
      <c r="W58" s="42"/>
      <c r="X58" s="61"/>
      <c r="Y58" s="148">
        <v>100</v>
      </c>
      <c r="Z58" s="148"/>
      <c r="AA58" s="157">
        <v>80</v>
      </c>
      <c r="AB58" s="157"/>
      <c r="AC58" s="157">
        <v>100</v>
      </c>
      <c r="AD58" s="157" t="s">
        <v>815</v>
      </c>
      <c r="AE58" s="157" t="s">
        <v>991</v>
      </c>
      <c r="AF58" s="147" t="s">
        <v>832</v>
      </c>
      <c r="AG58" s="147" t="s">
        <v>983</v>
      </c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9"/>
      <c r="AU58" s="142"/>
      <c r="AV58" s="142"/>
      <c r="AW58" s="149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50"/>
    </row>
    <row r="59" spans="1:60" s="161" customFormat="1" ht="75">
      <c r="A59" s="260"/>
      <c r="B59" s="5">
        <v>45</v>
      </c>
      <c r="C59" s="23" t="s">
        <v>102</v>
      </c>
      <c r="D59" s="28" t="s">
        <v>18</v>
      </c>
      <c r="E59" s="27">
        <v>18</v>
      </c>
      <c r="F59" s="26">
        <v>26</v>
      </c>
      <c r="G59" s="5" t="s">
        <v>23</v>
      </c>
      <c r="H59" s="6"/>
      <c r="I59" s="6"/>
      <c r="J59" s="6"/>
      <c r="K59" s="6"/>
      <c r="L59" s="5" t="s">
        <v>20</v>
      </c>
      <c r="M59" s="6"/>
      <c r="N59" s="6"/>
      <c r="O59" s="6"/>
      <c r="P59" s="61"/>
      <c r="Q59" s="61"/>
      <c r="R59" s="5"/>
      <c r="S59" s="5"/>
      <c r="T59" s="45"/>
      <c r="U59" s="5"/>
      <c r="V59" s="5"/>
      <c r="W59" s="42"/>
      <c r="X59" s="61"/>
      <c r="Y59" s="148"/>
      <c r="Z59" s="148"/>
      <c r="AA59" s="157"/>
      <c r="AB59" s="157"/>
      <c r="AC59" s="147" t="s">
        <v>836</v>
      </c>
      <c r="AD59" s="157" t="s">
        <v>815</v>
      </c>
      <c r="AE59" s="157" t="s">
        <v>297</v>
      </c>
      <c r="AF59" s="147" t="s">
        <v>835</v>
      </c>
      <c r="AG59" s="147" t="s">
        <v>834</v>
      </c>
      <c r="AH59" s="142">
        <v>472639</v>
      </c>
      <c r="AI59" s="142">
        <v>129</v>
      </c>
      <c r="AJ59" s="142">
        <v>27.29</v>
      </c>
      <c r="AK59" s="142">
        <v>474676</v>
      </c>
      <c r="AL59" s="142">
        <v>150</v>
      </c>
      <c r="AM59" s="142">
        <v>31.6</v>
      </c>
      <c r="AN59" s="142"/>
      <c r="AO59" s="142"/>
      <c r="AP59" s="142"/>
      <c r="AQ59" s="142"/>
      <c r="AR59" s="142"/>
      <c r="AS59" s="142"/>
      <c r="AT59" s="149"/>
      <c r="AU59" s="142"/>
      <c r="AV59" s="142"/>
      <c r="AW59" s="149">
        <v>65027401</v>
      </c>
      <c r="AX59" s="142">
        <v>19417</v>
      </c>
      <c r="AY59" s="142">
        <v>29.9</v>
      </c>
      <c r="AZ59" s="142"/>
      <c r="BA59" s="142"/>
      <c r="BB59" s="142"/>
      <c r="BC59" s="142"/>
      <c r="BD59" s="142"/>
      <c r="BE59" s="142"/>
      <c r="BF59" s="142" t="s">
        <v>433</v>
      </c>
      <c r="BG59" s="142" t="s">
        <v>431</v>
      </c>
      <c r="BH59" s="150">
        <v>23.96</v>
      </c>
    </row>
    <row r="60" spans="1:60" s="161" customFormat="1" ht="37.5">
      <c r="A60" s="265" t="s">
        <v>103</v>
      </c>
      <c r="B60" s="5">
        <v>46</v>
      </c>
      <c r="C60" s="28" t="s">
        <v>104</v>
      </c>
      <c r="D60" s="28" t="s">
        <v>18</v>
      </c>
      <c r="E60" s="27">
        <v>19</v>
      </c>
      <c r="F60" s="26">
        <v>27</v>
      </c>
      <c r="G60" s="5" t="s">
        <v>19</v>
      </c>
      <c r="H60" s="5"/>
      <c r="I60" s="6"/>
      <c r="J60" s="6"/>
      <c r="K60" s="6"/>
      <c r="L60" s="5"/>
      <c r="M60" s="5" t="s">
        <v>20</v>
      </c>
      <c r="N60" s="5"/>
      <c r="O60" s="5"/>
      <c r="P60" s="42"/>
      <c r="Q60" s="42"/>
      <c r="R60" s="5"/>
      <c r="S60" s="5" t="s">
        <v>20</v>
      </c>
      <c r="T60" s="45"/>
      <c r="U60" s="5"/>
      <c r="V60" s="5"/>
      <c r="W60" s="42"/>
      <c r="X60" s="61"/>
      <c r="Y60" s="148">
        <v>80</v>
      </c>
      <c r="Z60" s="148"/>
      <c r="AA60" s="157"/>
      <c r="AB60" s="157"/>
      <c r="AC60" s="157"/>
      <c r="AD60" s="157" t="s">
        <v>815</v>
      </c>
      <c r="AE60" s="157" t="s">
        <v>992</v>
      </c>
      <c r="AF60" s="157"/>
      <c r="AG60" s="157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50"/>
    </row>
    <row r="61" spans="1:60" s="161" customFormat="1" ht="50.25" customHeight="1">
      <c r="A61" s="312"/>
      <c r="B61" s="5">
        <v>47</v>
      </c>
      <c r="C61" s="28" t="s">
        <v>573</v>
      </c>
      <c r="D61" s="28" t="s">
        <v>18</v>
      </c>
      <c r="E61" s="27">
        <v>20</v>
      </c>
      <c r="F61" s="5"/>
      <c r="G61" s="5" t="s">
        <v>23</v>
      </c>
      <c r="H61" s="6"/>
      <c r="I61" s="6"/>
      <c r="J61" s="6"/>
      <c r="K61" s="6"/>
      <c r="L61" s="5" t="s">
        <v>20</v>
      </c>
      <c r="M61" s="6"/>
      <c r="N61" s="6"/>
      <c r="O61" s="6"/>
      <c r="P61" s="61"/>
      <c r="Q61" s="61"/>
      <c r="R61" s="5"/>
      <c r="S61" s="5"/>
      <c r="T61" s="45"/>
      <c r="U61" s="5"/>
      <c r="V61" s="5"/>
      <c r="W61" s="42"/>
      <c r="X61" s="61"/>
      <c r="Y61" s="148">
        <v>23.5</v>
      </c>
      <c r="Z61" s="148"/>
      <c r="AA61" s="157"/>
      <c r="AB61" s="157"/>
      <c r="AC61" s="157">
        <v>23.5</v>
      </c>
      <c r="AD61" s="157" t="s">
        <v>815</v>
      </c>
      <c r="AE61" s="157" t="s">
        <v>297</v>
      </c>
      <c r="AF61" s="157" t="s">
        <v>837</v>
      </c>
      <c r="AG61" s="147" t="s">
        <v>984</v>
      </c>
      <c r="AH61" s="149">
        <v>472639</v>
      </c>
      <c r="AI61" s="142">
        <v>70</v>
      </c>
      <c r="AJ61" s="142">
        <v>14.81</v>
      </c>
      <c r="AK61" s="149">
        <v>474676</v>
      </c>
      <c r="AL61" s="142">
        <v>58</v>
      </c>
      <c r="AM61" s="142">
        <v>12.22</v>
      </c>
      <c r="AN61" s="142"/>
      <c r="AO61" s="142"/>
      <c r="AP61" s="142"/>
      <c r="AQ61" s="142"/>
      <c r="AR61" s="142"/>
      <c r="AS61" s="142"/>
      <c r="AT61" s="149"/>
      <c r="AU61" s="149"/>
      <c r="AV61" s="142"/>
      <c r="AW61" s="149">
        <v>65027401</v>
      </c>
      <c r="AX61" s="149">
        <v>16375</v>
      </c>
      <c r="AY61" s="142">
        <v>25.2</v>
      </c>
      <c r="AZ61" s="142"/>
      <c r="BA61" s="142"/>
      <c r="BB61" s="142"/>
      <c r="BC61" s="142"/>
      <c r="BD61" s="142"/>
      <c r="BE61" s="142"/>
      <c r="BF61" s="142" t="s">
        <v>433</v>
      </c>
      <c r="BG61" s="142" t="s">
        <v>432</v>
      </c>
      <c r="BH61" s="150">
        <v>12.34</v>
      </c>
    </row>
    <row r="62" spans="1:60" customFormat="1">
      <c r="A62" s="266"/>
      <c r="B62" s="5">
        <v>48</v>
      </c>
      <c r="C62" s="23" t="s">
        <v>106</v>
      </c>
      <c r="D62" s="28" t="s">
        <v>18</v>
      </c>
      <c r="E62" s="5"/>
      <c r="F62" s="5"/>
      <c r="G62" s="5" t="s">
        <v>23</v>
      </c>
      <c r="H62" s="6"/>
      <c r="I62" s="6"/>
      <c r="J62" s="6"/>
      <c r="K62" s="6"/>
      <c r="L62" s="2" t="s">
        <v>20</v>
      </c>
      <c r="M62" s="6"/>
      <c r="N62" s="6"/>
      <c r="O62" s="6"/>
      <c r="P62" s="61"/>
      <c r="Q62" s="5"/>
      <c r="R62" s="5"/>
      <c r="S62" s="47"/>
      <c r="T62" s="5"/>
      <c r="U62" s="5"/>
      <c r="V62" s="42"/>
      <c r="W62" s="56"/>
      <c r="AE62" s="203" t="s">
        <v>297</v>
      </c>
    </row>
    <row r="63" spans="1:60" s="161" customFormat="1" ht="84" customHeight="1">
      <c r="A63" s="207" t="s">
        <v>107</v>
      </c>
      <c r="B63" s="5">
        <v>49</v>
      </c>
      <c r="C63" s="23" t="s">
        <v>108</v>
      </c>
      <c r="D63" s="28" t="s">
        <v>18</v>
      </c>
      <c r="E63" s="27">
        <v>21</v>
      </c>
      <c r="F63" s="26">
        <v>28</v>
      </c>
      <c r="G63" s="5" t="s">
        <v>25</v>
      </c>
      <c r="H63" s="6"/>
      <c r="I63" s="6"/>
      <c r="J63" s="6"/>
      <c r="K63" s="6"/>
      <c r="L63" s="9"/>
      <c r="M63" s="6"/>
      <c r="N63" s="6"/>
      <c r="O63" s="6"/>
      <c r="P63" s="6"/>
      <c r="Q63" s="5" t="s">
        <v>20</v>
      </c>
      <c r="R63" s="9"/>
      <c r="S63" s="9"/>
      <c r="T63" s="45"/>
      <c r="U63" s="5"/>
      <c r="V63" s="5"/>
      <c r="W63" s="42"/>
      <c r="X63" s="61"/>
      <c r="Y63" s="148" t="s">
        <v>236</v>
      </c>
      <c r="Z63" s="148"/>
      <c r="AA63" s="157"/>
      <c r="AB63" s="157"/>
      <c r="AC63" s="157"/>
      <c r="AD63" s="157" t="s">
        <v>809</v>
      </c>
      <c r="AE63" s="147" t="s">
        <v>993</v>
      </c>
      <c r="AF63" s="157" t="s">
        <v>757</v>
      </c>
      <c r="AG63" s="147" t="s">
        <v>985</v>
      </c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50"/>
    </row>
    <row r="64" spans="1:60" s="161" customFormat="1" ht="75">
      <c r="A64" s="207" t="s">
        <v>678</v>
      </c>
      <c r="B64" s="5">
        <v>50</v>
      </c>
      <c r="C64" s="23" t="s">
        <v>110</v>
      </c>
      <c r="D64" s="28" t="s">
        <v>18</v>
      </c>
      <c r="E64" s="5"/>
      <c r="F64" s="26">
        <v>29</v>
      </c>
      <c r="G64" s="5" t="s">
        <v>25</v>
      </c>
      <c r="H64" s="6"/>
      <c r="I64" s="6"/>
      <c r="J64" s="6"/>
      <c r="K64" s="6"/>
      <c r="L64" s="5"/>
      <c r="M64" s="5"/>
      <c r="N64" s="6"/>
      <c r="O64" s="6"/>
      <c r="P64" s="6"/>
      <c r="Q64" s="174" t="s">
        <v>20</v>
      </c>
      <c r="R64" s="5" t="s">
        <v>20</v>
      </c>
      <c r="S64" s="5" t="s">
        <v>20</v>
      </c>
      <c r="T64" s="45"/>
      <c r="U64" s="5"/>
      <c r="V64" s="5"/>
      <c r="W64" s="42"/>
      <c r="X64" s="61"/>
      <c r="Y64" s="148">
        <v>80</v>
      </c>
      <c r="Z64" s="148" t="s">
        <v>676</v>
      </c>
      <c r="AA64" s="157" t="s">
        <v>677</v>
      </c>
      <c r="AB64" s="157"/>
      <c r="AC64" s="157">
        <v>80</v>
      </c>
      <c r="AD64" s="157" t="s">
        <v>803</v>
      </c>
      <c r="AE64" s="157" t="s">
        <v>994</v>
      </c>
      <c r="AF64" s="147" t="s">
        <v>675</v>
      </c>
      <c r="AG64" s="147" t="s">
        <v>986</v>
      </c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50" t="s">
        <v>674</v>
      </c>
    </row>
    <row r="65" spans="1:60" s="161" customFormat="1" ht="75">
      <c r="A65" s="23" t="s">
        <v>111</v>
      </c>
      <c r="B65" s="5">
        <v>51</v>
      </c>
      <c r="C65" s="23" t="s">
        <v>112</v>
      </c>
      <c r="D65" s="28" t="s">
        <v>22</v>
      </c>
      <c r="E65" s="5"/>
      <c r="F65" s="5"/>
      <c r="G65" s="5" t="s">
        <v>19</v>
      </c>
      <c r="H65" s="5"/>
      <c r="I65" s="6"/>
      <c r="J65" s="6"/>
      <c r="K65" s="6"/>
      <c r="L65" s="6"/>
      <c r="M65" s="5"/>
      <c r="N65" s="6"/>
      <c r="O65" s="6"/>
      <c r="P65" s="6"/>
      <c r="Q65" s="5" t="s">
        <v>20</v>
      </c>
      <c r="R65" s="5"/>
      <c r="S65" s="5"/>
      <c r="T65" s="45"/>
      <c r="U65" s="6"/>
      <c r="V65" s="6"/>
      <c r="W65" s="61"/>
      <c r="X65" s="61"/>
      <c r="Y65" s="148">
        <v>50</v>
      </c>
      <c r="Z65" s="148">
        <v>43.5</v>
      </c>
      <c r="AA65" s="157">
        <v>49</v>
      </c>
      <c r="AB65" s="157">
        <v>49.5</v>
      </c>
      <c r="AC65" s="157">
        <v>50</v>
      </c>
      <c r="AD65" s="157" t="s">
        <v>996</v>
      </c>
      <c r="AE65" s="157" t="s">
        <v>995</v>
      </c>
      <c r="AF65" s="147" t="s">
        <v>661</v>
      </c>
      <c r="AG65" s="147" t="s">
        <v>665</v>
      </c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50" t="s">
        <v>666</v>
      </c>
      <c r="BH65" s="150"/>
    </row>
    <row r="66" spans="1:60" s="161" customFormat="1" ht="37.5">
      <c r="A66" s="207" t="s">
        <v>113</v>
      </c>
      <c r="B66" s="5">
        <v>52</v>
      </c>
      <c r="C66" s="23" t="s">
        <v>114</v>
      </c>
      <c r="D66" s="28" t="s">
        <v>18</v>
      </c>
      <c r="E66" s="5"/>
      <c r="F66" s="26">
        <v>30</v>
      </c>
      <c r="G66" s="5" t="s">
        <v>19</v>
      </c>
      <c r="H66" s="6"/>
      <c r="I66" s="6"/>
      <c r="J66" s="6"/>
      <c r="K66" s="6"/>
      <c r="L66" s="9"/>
      <c r="M66" s="5" t="s">
        <v>20</v>
      </c>
      <c r="N66" s="6"/>
      <c r="O66" s="6"/>
      <c r="P66" s="61"/>
      <c r="Q66" s="61"/>
      <c r="R66" s="5"/>
      <c r="S66" s="5"/>
      <c r="T66" s="45"/>
      <c r="U66" s="5"/>
      <c r="V66" s="5"/>
      <c r="W66" s="42"/>
      <c r="X66" s="42"/>
      <c r="Y66" s="148">
        <v>650</v>
      </c>
      <c r="Z66" s="148" t="s">
        <v>838</v>
      </c>
      <c r="AA66" s="157" t="s">
        <v>839</v>
      </c>
      <c r="AB66" s="157" t="s">
        <v>840</v>
      </c>
      <c r="AC66" s="157" t="s">
        <v>841</v>
      </c>
      <c r="AD66" s="157" t="s">
        <v>997</v>
      </c>
      <c r="AE66" s="157" t="s">
        <v>995</v>
      </c>
      <c r="AF66" s="157"/>
      <c r="AG66" s="147" t="s">
        <v>842</v>
      </c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50" t="s">
        <v>843</v>
      </c>
      <c r="BF66" s="142"/>
      <c r="BG66" s="142"/>
      <c r="BH66" s="150"/>
    </row>
    <row r="67" spans="1:60" s="161" customFormat="1">
      <c r="A67" s="275" t="s">
        <v>115</v>
      </c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6"/>
      <c r="Y67" s="148"/>
      <c r="Z67" s="148"/>
      <c r="AA67" s="157"/>
      <c r="AB67" s="157"/>
      <c r="AC67" s="157"/>
      <c r="AD67" s="157"/>
      <c r="AE67" s="157"/>
      <c r="AF67" s="157"/>
      <c r="AG67" s="157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50"/>
    </row>
    <row r="68" spans="1:60" s="161" customFormat="1" ht="127.5" customHeight="1">
      <c r="A68" s="262" t="s">
        <v>116</v>
      </c>
      <c r="B68" s="5">
        <v>53</v>
      </c>
      <c r="C68" s="23" t="s">
        <v>117</v>
      </c>
      <c r="D68" s="28" t="s">
        <v>18</v>
      </c>
      <c r="E68" s="27">
        <v>22</v>
      </c>
      <c r="F68" s="26">
        <v>31</v>
      </c>
      <c r="G68" s="5" t="s">
        <v>19</v>
      </c>
      <c r="H68" s="6"/>
      <c r="I68" s="5"/>
      <c r="J68" s="5"/>
      <c r="K68" s="5"/>
      <c r="L68" s="6"/>
      <c r="M68" s="6"/>
      <c r="N68" s="5" t="s">
        <v>20</v>
      </c>
      <c r="O68" s="5"/>
      <c r="P68" s="42"/>
      <c r="Q68" s="42"/>
      <c r="R68" s="6"/>
      <c r="S68" s="5" t="s">
        <v>20</v>
      </c>
      <c r="T68" s="45"/>
      <c r="U68" s="6"/>
      <c r="V68" s="6"/>
      <c r="W68" s="61"/>
      <c r="X68" s="61"/>
      <c r="Y68" s="148" t="s">
        <v>846</v>
      </c>
      <c r="Z68" s="147" t="s">
        <v>847</v>
      </c>
      <c r="AA68" s="147" t="s">
        <v>848</v>
      </c>
      <c r="AB68" s="147" t="s">
        <v>849</v>
      </c>
      <c r="AC68" s="147" t="s">
        <v>850</v>
      </c>
      <c r="AD68" s="157" t="s">
        <v>807</v>
      </c>
      <c r="AE68" s="157" t="s">
        <v>297</v>
      </c>
      <c r="AF68" s="147" t="s">
        <v>845</v>
      </c>
      <c r="AG68" s="147" t="s">
        <v>844</v>
      </c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50"/>
    </row>
    <row r="69" spans="1:60" s="161" customFormat="1" ht="84.75" customHeight="1">
      <c r="A69" s="262"/>
      <c r="B69" s="5">
        <v>54</v>
      </c>
      <c r="C69" s="23" t="s">
        <v>118</v>
      </c>
      <c r="D69" s="28" t="s">
        <v>18</v>
      </c>
      <c r="E69" s="5"/>
      <c r="F69" s="5"/>
      <c r="G69" s="5" t="s">
        <v>19</v>
      </c>
      <c r="H69" s="6"/>
      <c r="I69" s="9"/>
      <c r="J69" s="9"/>
      <c r="K69" s="9"/>
      <c r="L69" s="6"/>
      <c r="M69" s="6"/>
      <c r="N69" s="9" t="s">
        <v>20</v>
      </c>
      <c r="O69" s="5"/>
      <c r="P69" s="42"/>
      <c r="Q69" s="42"/>
      <c r="R69" s="6"/>
      <c r="S69" s="5" t="s">
        <v>20</v>
      </c>
      <c r="T69" s="46"/>
      <c r="U69" s="6"/>
      <c r="V69" s="6"/>
      <c r="W69" s="61"/>
      <c r="X69" s="42"/>
      <c r="Y69" s="148">
        <v>70</v>
      </c>
      <c r="Z69" s="148"/>
      <c r="AA69" s="157" t="s">
        <v>854</v>
      </c>
      <c r="AB69" s="157"/>
      <c r="AC69" s="147" t="s">
        <v>855</v>
      </c>
      <c r="AD69" s="157" t="s">
        <v>807</v>
      </c>
      <c r="AE69" s="147" t="s">
        <v>853</v>
      </c>
      <c r="AF69" s="147" t="s">
        <v>852</v>
      </c>
      <c r="AG69" s="147" t="s">
        <v>851</v>
      </c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50"/>
    </row>
    <row r="70" spans="1:60" s="161" customFormat="1" ht="102.75" customHeight="1">
      <c r="A70" s="262"/>
      <c r="B70" s="5">
        <v>55</v>
      </c>
      <c r="C70" s="23" t="s">
        <v>119</v>
      </c>
      <c r="D70" s="28" t="s">
        <v>120</v>
      </c>
      <c r="E70" s="5"/>
      <c r="F70" s="5"/>
      <c r="G70" s="5" t="s">
        <v>19</v>
      </c>
      <c r="H70" s="6"/>
      <c r="I70" s="9"/>
      <c r="J70" s="9"/>
      <c r="K70" s="9"/>
      <c r="L70" s="5"/>
      <c r="M70" s="6"/>
      <c r="N70" s="5"/>
      <c r="O70" s="5"/>
      <c r="P70" s="42"/>
      <c r="Q70" s="42"/>
      <c r="R70" s="5" t="s">
        <v>20</v>
      </c>
      <c r="S70" s="5" t="s">
        <v>20</v>
      </c>
      <c r="T70" s="46"/>
      <c r="U70" s="6"/>
      <c r="V70" s="6"/>
      <c r="W70" s="61"/>
      <c r="X70" s="42"/>
      <c r="Y70" s="148" t="s">
        <v>230</v>
      </c>
      <c r="Z70" s="147"/>
      <c r="AA70" s="147"/>
      <c r="AB70" s="157"/>
      <c r="AC70" s="147" t="s">
        <v>857</v>
      </c>
      <c r="AD70" s="157" t="s">
        <v>807</v>
      </c>
      <c r="AE70" s="147" t="s">
        <v>998</v>
      </c>
      <c r="AF70" s="157" t="s">
        <v>858</v>
      </c>
      <c r="AG70" s="147" t="s">
        <v>856</v>
      </c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50"/>
    </row>
    <row r="71" spans="1:60" s="161" customFormat="1" ht="56.25">
      <c r="A71" s="262"/>
      <c r="B71" s="5">
        <v>56</v>
      </c>
      <c r="C71" s="23" t="s">
        <v>121</v>
      </c>
      <c r="D71" s="28" t="s">
        <v>18</v>
      </c>
      <c r="E71" s="5"/>
      <c r="F71" s="26">
        <v>32</v>
      </c>
      <c r="G71" s="5" t="s">
        <v>23</v>
      </c>
      <c r="H71" s="6"/>
      <c r="I71" s="6"/>
      <c r="J71" s="6"/>
      <c r="K71" s="6"/>
      <c r="L71" s="5"/>
      <c r="M71" s="6"/>
      <c r="N71" s="6"/>
      <c r="O71" s="6"/>
      <c r="P71" s="6"/>
      <c r="Q71" s="174" t="s">
        <v>20</v>
      </c>
      <c r="R71" s="5" t="s">
        <v>20</v>
      </c>
      <c r="S71" s="5" t="s">
        <v>20</v>
      </c>
      <c r="T71" s="45"/>
      <c r="U71" s="5"/>
      <c r="V71" s="5"/>
      <c r="W71" s="42"/>
      <c r="X71" s="42"/>
      <c r="Y71" s="148" t="s">
        <v>237</v>
      </c>
      <c r="Z71" s="148"/>
      <c r="AA71" s="157" t="s">
        <v>863</v>
      </c>
      <c r="AB71" s="157"/>
      <c r="AC71" s="157" t="s">
        <v>862</v>
      </c>
      <c r="AD71" s="157" t="s">
        <v>807</v>
      </c>
      <c r="AE71" s="157" t="s">
        <v>861</v>
      </c>
      <c r="AF71" s="147" t="s">
        <v>860</v>
      </c>
      <c r="AG71" s="147" t="s">
        <v>859</v>
      </c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50"/>
    </row>
    <row r="72" spans="1:60" s="161" customFormat="1">
      <c r="A72" s="275" t="s">
        <v>122</v>
      </c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6"/>
      <c r="Y72" s="148"/>
      <c r="Z72" s="148"/>
      <c r="AA72" s="157"/>
      <c r="AB72" s="157"/>
      <c r="AC72" s="157"/>
      <c r="AD72" s="157"/>
      <c r="AE72" s="157"/>
      <c r="AF72" s="157"/>
      <c r="AG72" s="157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50"/>
    </row>
    <row r="73" spans="1:60" s="161" customFormat="1" ht="56.25">
      <c r="A73" s="279" t="s">
        <v>123</v>
      </c>
      <c r="B73" s="5">
        <v>57</v>
      </c>
      <c r="C73" s="23" t="s">
        <v>124</v>
      </c>
      <c r="D73" s="28" t="s">
        <v>76</v>
      </c>
      <c r="E73" s="5"/>
      <c r="F73" s="1"/>
      <c r="G73" s="5" t="s">
        <v>23</v>
      </c>
      <c r="H73" s="9"/>
      <c r="I73" s="6"/>
      <c r="J73" s="6"/>
      <c r="K73" s="6"/>
      <c r="L73" s="6"/>
      <c r="M73" s="5"/>
      <c r="N73" s="9" t="s">
        <v>20</v>
      </c>
      <c r="O73" s="6"/>
      <c r="P73" s="61"/>
      <c r="Q73" s="6"/>
      <c r="R73" s="5" t="s">
        <v>20</v>
      </c>
      <c r="S73" s="46"/>
      <c r="T73" s="6"/>
      <c r="U73" s="6"/>
      <c r="V73" s="61"/>
      <c r="W73" s="42"/>
      <c r="X73" s="142"/>
      <c r="Y73" s="142">
        <v>60</v>
      </c>
      <c r="Z73" s="142"/>
      <c r="AA73" s="150" t="s">
        <v>782</v>
      </c>
      <c r="AB73" s="150"/>
      <c r="AC73" s="150" t="s">
        <v>783</v>
      </c>
      <c r="AD73" s="157" t="s">
        <v>827</v>
      </c>
      <c r="AE73" s="150" t="s">
        <v>999</v>
      </c>
      <c r="AF73" s="150" t="s">
        <v>864</v>
      </c>
      <c r="AG73" s="150" t="s">
        <v>865</v>
      </c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</row>
    <row r="74" spans="1:60" s="161" customFormat="1" ht="65.25" customHeight="1">
      <c r="A74" s="280"/>
      <c r="B74" s="5">
        <v>58</v>
      </c>
      <c r="C74" s="23" t="s">
        <v>225</v>
      </c>
      <c r="D74" s="28" t="s">
        <v>224</v>
      </c>
      <c r="E74" s="27">
        <v>23</v>
      </c>
      <c r="F74" s="26">
        <v>33</v>
      </c>
      <c r="G74" s="5" t="s">
        <v>19</v>
      </c>
      <c r="H74" s="6"/>
      <c r="I74" s="5" t="s">
        <v>20</v>
      </c>
      <c r="J74" s="5"/>
      <c r="K74" s="5"/>
      <c r="L74" s="6"/>
      <c r="M74" s="6"/>
      <c r="N74" s="5"/>
      <c r="O74" s="5"/>
      <c r="P74" s="42"/>
      <c r="Q74" s="42"/>
      <c r="R74" s="6"/>
      <c r="S74" s="6"/>
      <c r="T74" s="45"/>
      <c r="U74" s="6"/>
      <c r="V74" s="6"/>
      <c r="W74" s="61"/>
      <c r="X74" s="61"/>
      <c r="Y74" s="148">
        <v>70</v>
      </c>
      <c r="Z74" s="148">
        <v>58</v>
      </c>
      <c r="AA74" s="157">
        <v>60</v>
      </c>
      <c r="AB74" s="157">
        <v>62</v>
      </c>
      <c r="AC74" s="157">
        <v>63</v>
      </c>
      <c r="AD74" s="157" t="s">
        <v>831</v>
      </c>
      <c r="AE74" s="157" t="s">
        <v>1000</v>
      </c>
      <c r="AF74" s="157" t="s">
        <v>866</v>
      </c>
      <c r="AG74" s="147" t="s">
        <v>867</v>
      </c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50" t="s">
        <v>868</v>
      </c>
      <c r="BF74" s="142"/>
      <c r="BG74" s="142"/>
      <c r="BH74" s="150"/>
    </row>
    <row r="75" spans="1:60" s="161" customFormat="1" ht="75">
      <c r="A75" s="206" t="s">
        <v>125</v>
      </c>
      <c r="B75" s="5">
        <v>59</v>
      </c>
      <c r="C75" s="23" t="s">
        <v>126</v>
      </c>
      <c r="D75" s="29" t="s">
        <v>74</v>
      </c>
      <c r="E75" s="27">
        <v>24</v>
      </c>
      <c r="F75" s="26">
        <v>34</v>
      </c>
      <c r="G75" s="1" t="s">
        <v>19</v>
      </c>
      <c r="H75" s="171"/>
      <c r="I75" s="9" t="s">
        <v>20</v>
      </c>
      <c r="J75" s="9"/>
      <c r="K75" s="9"/>
      <c r="L75" s="4"/>
      <c r="M75" s="1"/>
      <c r="N75" s="4"/>
      <c r="O75" s="4"/>
      <c r="P75" s="68"/>
      <c r="Q75" s="68"/>
      <c r="R75" s="4"/>
      <c r="S75" s="5" t="s">
        <v>20</v>
      </c>
      <c r="T75" s="44"/>
      <c r="U75" s="4"/>
      <c r="V75" s="4"/>
      <c r="W75" s="68"/>
      <c r="X75" s="68"/>
      <c r="Y75" s="148">
        <v>10</v>
      </c>
      <c r="Z75" s="148"/>
      <c r="AA75" s="157"/>
      <c r="AB75" s="157"/>
      <c r="AC75" s="157"/>
      <c r="AD75" s="157" t="s">
        <v>825</v>
      </c>
      <c r="AE75" s="157" t="s">
        <v>297</v>
      </c>
      <c r="AF75" s="157" t="s">
        <v>780</v>
      </c>
      <c r="AG75" s="147" t="s">
        <v>779</v>
      </c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50"/>
    </row>
    <row r="76" spans="1:60" s="161" customFormat="1">
      <c r="A76" s="275" t="s">
        <v>127</v>
      </c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6"/>
      <c r="Y76" s="148"/>
      <c r="Z76" s="148"/>
      <c r="AA76" s="157"/>
      <c r="AB76" s="157"/>
      <c r="AC76" s="157"/>
      <c r="AD76" s="157"/>
      <c r="AE76" s="157"/>
      <c r="AF76" s="157"/>
      <c r="AG76" s="157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50"/>
    </row>
    <row r="77" spans="1:60" s="161" customFormat="1" ht="37.5">
      <c r="A77" s="206" t="s">
        <v>128</v>
      </c>
      <c r="B77" s="1">
        <v>60</v>
      </c>
      <c r="C77" s="205" t="s">
        <v>129</v>
      </c>
      <c r="D77" s="24" t="s">
        <v>74</v>
      </c>
      <c r="E77" s="1"/>
      <c r="F77" s="1"/>
      <c r="G77" s="1" t="s">
        <v>19</v>
      </c>
      <c r="H77" s="9" t="s">
        <v>20</v>
      </c>
      <c r="I77" s="9"/>
      <c r="J77" s="4"/>
      <c r="K77" s="4"/>
      <c r="L77" s="171"/>
      <c r="M77" s="4"/>
      <c r="N77" s="1"/>
      <c r="O77" s="1"/>
      <c r="P77" s="41"/>
      <c r="Q77" s="41"/>
      <c r="R77" s="1"/>
      <c r="S77" s="1"/>
      <c r="T77" s="44"/>
      <c r="U77" s="1"/>
      <c r="V77" s="1"/>
      <c r="W77" s="41"/>
      <c r="X77" s="41"/>
      <c r="Y77" s="148">
        <v>60</v>
      </c>
      <c r="Z77" s="148"/>
      <c r="AA77" s="157"/>
      <c r="AB77" s="157"/>
      <c r="AC77" s="157"/>
      <c r="AD77" s="157"/>
      <c r="AE77" s="157" t="s">
        <v>297</v>
      </c>
      <c r="AF77" s="157"/>
      <c r="AG77" s="157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50" t="s">
        <v>781</v>
      </c>
    </row>
    <row r="78" spans="1:60" s="161" customFormat="1" ht="81.75" customHeight="1">
      <c r="A78" s="265" t="s">
        <v>130</v>
      </c>
      <c r="B78" s="1">
        <v>61</v>
      </c>
      <c r="C78" s="205" t="s">
        <v>131</v>
      </c>
      <c r="D78" s="29" t="s">
        <v>44</v>
      </c>
      <c r="E78" s="1"/>
      <c r="F78" s="1"/>
      <c r="G78" s="1" t="s">
        <v>25</v>
      </c>
      <c r="H78" s="171"/>
      <c r="I78" s="171" t="s">
        <v>20</v>
      </c>
      <c r="J78" s="171"/>
      <c r="K78" s="171"/>
      <c r="L78" s="4"/>
      <c r="M78" s="1"/>
      <c r="N78" s="4"/>
      <c r="O78" s="4"/>
      <c r="P78" s="68"/>
      <c r="Q78" s="68"/>
      <c r="R78" s="4"/>
      <c r="S78" s="4"/>
      <c r="T78" s="44"/>
      <c r="U78" s="4"/>
      <c r="V78" s="4"/>
      <c r="W78" s="68"/>
      <c r="X78" s="68"/>
      <c r="Y78" s="148">
        <v>25</v>
      </c>
      <c r="Z78" s="148"/>
      <c r="AA78" s="157"/>
      <c r="AB78" s="157"/>
      <c r="AC78" s="157"/>
      <c r="AD78" s="157"/>
      <c r="AE78" s="147" t="s">
        <v>1001</v>
      </c>
      <c r="AF78" s="157"/>
      <c r="AG78" s="157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50"/>
    </row>
    <row r="79" spans="1:60" s="161" customFormat="1" ht="91.5" customHeight="1">
      <c r="A79" s="266"/>
      <c r="B79" s="1">
        <v>62</v>
      </c>
      <c r="C79" s="23" t="s">
        <v>132</v>
      </c>
      <c r="D79" s="24" t="s">
        <v>76</v>
      </c>
      <c r="E79" s="1"/>
      <c r="F79" s="5"/>
      <c r="G79" s="1" t="s">
        <v>23</v>
      </c>
      <c r="H79" s="171"/>
      <c r="I79" s="6"/>
      <c r="J79" s="6"/>
      <c r="K79" s="6"/>
      <c r="L79" s="6"/>
      <c r="M79" s="171" t="s">
        <v>20</v>
      </c>
      <c r="N79" s="6"/>
      <c r="O79" s="6"/>
      <c r="P79" s="61"/>
      <c r="Q79" s="1"/>
      <c r="R79" s="5" t="s">
        <v>20</v>
      </c>
      <c r="S79" s="45" t="s">
        <v>660</v>
      </c>
      <c r="T79" s="6"/>
      <c r="U79" s="6"/>
      <c r="V79" s="61"/>
      <c r="W79" s="51"/>
      <c r="Y79" s="142"/>
      <c r="Z79" s="150" t="s">
        <v>869</v>
      </c>
      <c r="AA79" s="172" t="s">
        <v>870</v>
      </c>
      <c r="AB79" s="172" t="s">
        <v>870</v>
      </c>
      <c r="AC79" s="172" t="s">
        <v>871</v>
      </c>
      <c r="AD79" s="150"/>
      <c r="AE79" s="150" t="s">
        <v>1002</v>
      </c>
      <c r="AF79" s="150" t="s">
        <v>873</v>
      </c>
      <c r="AG79" s="150" t="s">
        <v>872</v>
      </c>
      <c r="BH79" s="150"/>
    </row>
    <row r="80" spans="1:60" s="161" customFormat="1" ht="37.5">
      <c r="A80" s="260" t="s">
        <v>133</v>
      </c>
      <c r="B80" s="1">
        <v>63</v>
      </c>
      <c r="C80" s="205" t="s">
        <v>134</v>
      </c>
      <c r="D80" s="24" t="s">
        <v>135</v>
      </c>
      <c r="E80" s="1"/>
      <c r="F80" s="1"/>
      <c r="G80" s="1" t="s">
        <v>25</v>
      </c>
      <c r="H80" s="4"/>
      <c r="I80" s="4"/>
      <c r="J80" s="4"/>
      <c r="K80" s="4"/>
      <c r="L80" s="171"/>
      <c r="M80" s="4"/>
      <c r="N80" s="4"/>
      <c r="O80" s="4"/>
      <c r="P80" s="4"/>
      <c r="Q80" s="5" t="s">
        <v>20</v>
      </c>
      <c r="R80" s="1"/>
      <c r="S80" s="1"/>
      <c r="T80" s="69"/>
      <c r="U80" s="1"/>
      <c r="V80" s="1"/>
      <c r="W80" s="41"/>
      <c r="X80" s="41"/>
      <c r="Y80" s="157" t="s">
        <v>238</v>
      </c>
      <c r="Z80" s="157"/>
      <c r="AA80" s="157"/>
      <c r="AB80" s="157"/>
      <c r="AC80" s="157"/>
      <c r="AD80" s="157"/>
      <c r="AE80" s="157" t="s">
        <v>995</v>
      </c>
      <c r="AF80" s="157"/>
      <c r="AG80" s="157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50"/>
    </row>
    <row r="81" spans="1:60" s="161" customFormat="1">
      <c r="A81" s="260"/>
      <c r="B81" s="1"/>
      <c r="C81" s="158" t="s">
        <v>450</v>
      </c>
      <c r="D81" s="24"/>
      <c r="E81" s="1"/>
      <c r="F81" s="1"/>
      <c r="G81" s="1"/>
      <c r="H81" s="4"/>
      <c r="I81" s="4"/>
      <c r="J81" s="4"/>
      <c r="K81" s="4"/>
      <c r="L81" s="171"/>
      <c r="M81" s="4"/>
      <c r="N81" s="4"/>
      <c r="O81" s="4"/>
      <c r="P81" s="68"/>
      <c r="Q81" s="42"/>
      <c r="R81" s="1"/>
      <c r="S81" s="1"/>
      <c r="T81" s="69"/>
      <c r="U81" s="1"/>
      <c r="V81" s="1"/>
      <c r="W81" s="41"/>
      <c r="X81" s="41"/>
      <c r="Y81" s="157"/>
      <c r="Z81" s="157"/>
      <c r="AA81" s="157"/>
      <c r="AB81" s="157"/>
      <c r="AC81" s="157"/>
      <c r="AD81" s="157"/>
      <c r="AE81" s="157"/>
      <c r="AF81" s="157"/>
      <c r="AG81" s="157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50"/>
    </row>
    <row r="82" spans="1:60" s="161" customFormat="1">
      <c r="A82" s="260"/>
      <c r="B82" s="1"/>
      <c r="C82" s="158" t="s">
        <v>451</v>
      </c>
      <c r="D82" s="24"/>
      <c r="E82" s="1"/>
      <c r="F82" s="1"/>
      <c r="G82" s="1"/>
      <c r="H82" s="4"/>
      <c r="I82" s="4"/>
      <c r="J82" s="4"/>
      <c r="K82" s="4"/>
      <c r="L82" s="171"/>
      <c r="M82" s="4"/>
      <c r="N82" s="4"/>
      <c r="O82" s="4"/>
      <c r="P82" s="68"/>
      <c r="Q82" s="42"/>
      <c r="R82" s="1"/>
      <c r="S82" s="1"/>
      <c r="T82" s="69"/>
      <c r="U82" s="1"/>
      <c r="V82" s="1"/>
      <c r="W82" s="41"/>
      <c r="X82" s="41"/>
      <c r="Y82" s="157"/>
      <c r="Z82" s="157"/>
      <c r="AA82" s="157"/>
      <c r="AB82" s="157"/>
      <c r="AC82" s="157"/>
      <c r="AD82" s="157"/>
      <c r="AE82" s="157"/>
      <c r="AF82" s="157"/>
      <c r="AG82" s="157"/>
      <c r="AH82" s="142"/>
      <c r="AI82" s="142">
        <v>2142</v>
      </c>
      <c r="AJ82" s="142">
        <v>60.94</v>
      </c>
      <c r="AK82" s="142"/>
      <c r="AL82" s="142">
        <v>3155</v>
      </c>
      <c r="AM82" s="142">
        <v>86.11</v>
      </c>
      <c r="AN82" s="142"/>
      <c r="AO82" s="142">
        <v>3475</v>
      </c>
      <c r="AP82" s="142">
        <v>95.21</v>
      </c>
      <c r="AQ82" s="142"/>
      <c r="AR82" s="142">
        <v>35345</v>
      </c>
      <c r="AS82" s="142">
        <v>93.57</v>
      </c>
      <c r="AT82" s="142"/>
      <c r="AU82" s="142">
        <v>421965</v>
      </c>
      <c r="AV82" s="142">
        <v>92.09</v>
      </c>
      <c r="AW82" s="142"/>
      <c r="AX82" s="142"/>
      <c r="AY82" s="142"/>
      <c r="AZ82" s="142"/>
      <c r="BA82" s="142"/>
      <c r="BB82" s="142"/>
      <c r="BC82" s="142"/>
      <c r="BD82" s="142"/>
      <c r="BE82" s="142"/>
      <c r="BF82" s="142" t="s">
        <v>434</v>
      </c>
      <c r="BG82" s="142"/>
      <c r="BH82" s="150"/>
    </row>
    <row r="83" spans="1:60" s="161" customFormat="1">
      <c r="A83" s="260"/>
      <c r="B83" s="1"/>
      <c r="C83" s="158" t="s">
        <v>452</v>
      </c>
      <c r="D83" s="24"/>
      <c r="E83" s="1"/>
      <c r="F83" s="1"/>
      <c r="G83" s="1"/>
      <c r="H83" s="4"/>
      <c r="I83" s="4"/>
      <c r="J83" s="4"/>
      <c r="K83" s="4"/>
      <c r="L83" s="171"/>
      <c r="M83" s="4"/>
      <c r="N83" s="4"/>
      <c r="O83" s="4"/>
      <c r="P83" s="68"/>
      <c r="Q83" s="42"/>
      <c r="R83" s="1"/>
      <c r="S83" s="1"/>
      <c r="T83" s="69"/>
      <c r="U83" s="1"/>
      <c r="V83" s="1"/>
      <c r="W83" s="41"/>
      <c r="X83" s="41"/>
      <c r="Y83" s="157"/>
      <c r="Z83" s="157"/>
      <c r="AA83" s="157"/>
      <c r="AB83" s="157"/>
      <c r="AC83" s="157"/>
      <c r="AD83" s="157"/>
      <c r="AE83" s="157"/>
      <c r="AF83" s="157"/>
      <c r="AG83" s="157"/>
      <c r="AH83" s="142"/>
      <c r="AI83" s="142">
        <v>2541</v>
      </c>
      <c r="AJ83" s="142">
        <v>72.290000000000006</v>
      </c>
      <c r="AK83" s="142"/>
      <c r="AL83" s="142">
        <v>3147</v>
      </c>
      <c r="AM83" s="142">
        <v>85.89</v>
      </c>
      <c r="AN83" s="142"/>
      <c r="AO83" s="142">
        <v>3332</v>
      </c>
      <c r="AP83" s="142">
        <v>91.29</v>
      </c>
      <c r="AQ83" s="142"/>
      <c r="AR83" s="142">
        <v>34241</v>
      </c>
      <c r="AS83" s="142">
        <v>90.65</v>
      </c>
      <c r="AT83" s="142"/>
      <c r="AU83" s="142">
        <v>413071</v>
      </c>
      <c r="AV83" s="142">
        <v>90.15</v>
      </c>
      <c r="AW83" s="142"/>
      <c r="AX83" s="142"/>
      <c r="AY83" s="142"/>
      <c r="AZ83" s="142"/>
      <c r="BA83" s="142"/>
      <c r="BB83" s="142"/>
      <c r="BC83" s="142"/>
      <c r="BD83" s="142"/>
      <c r="BE83" s="142"/>
      <c r="BF83" s="142" t="s">
        <v>434</v>
      </c>
      <c r="BG83" s="142"/>
      <c r="BH83" s="150"/>
    </row>
    <row r="84" spans="1:60" s="161" customFormat="1" ht="37.5">
      <c r="A84" s="260"/>
      <c r="B84" s="1">
        <v>64</v>
      </c>
      <c r="C84" s="205" t="s">
        <v>220</v>
      </c>
      <c r="D84" s="24" t="s">
        <v>135</v>
      </c>
      <c r="E84" s="1"/>
      <c r="F84" s="1"/>
      <c r="G84" s="1" t="s">
        <v>25</v>
      </c>
      <c r="H84" s="4"/>
      <c r="I84" s="4"/>
      <c r="J84" s="4"/>
      <c r="K84" s="4"/>
      <c r="L84" s="1" t="s">
        <v>20</v>
      </c>
      <c r="M84" s="4"/>
      <c r="N84" s="4"/>
      <c r="O84" s="4"/>
      <c r="P84" s="68"/>
      <c r="Q84" s="68"/>
      <c r="R84" s="1"/>
      <c r="S84" s="1"/>
      <c r="T84" s="44"/>
      <c r="U84" s="1"/>
      <c r="V84" s="1"/>
      <c r="W84" s="41"/>
      <c r="X84" s="41"/>
      <c r="Y84" s="148" t="s">
        <v>239</v>
      </c>
      <c r="Z84" s="148"/>
      <c r="AA84" s="157"/>
      <c r="AB84" s="157"/>
      <c r="AC84" s="157"/>
      <c r="AD84" s="157"/>
      <c r="AE84" s="157" t="s">
        <v>995</v>
      </c>
      <c r="AF84" s="157"/>
      <c r="AG84" s="157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50"/>
    </row>
    <row r="85" spans="1:60" s="161" customFormat="1">
      <c r="A85" s="275" t="s">
        <v>136</v>
      </c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6"/>
      <c r="Y85" s="148"/>
      <c r="Z85" s="148"/>
      <c r="AA85" s="157"/>
      <c r="AB85" s="157"/>
      <c r="AC85" s="157"/>
      <c r="AD85" s="157"/>
      <c r="AE85" s="157"/>
      <c r="AF85" s="157"/>
      <c r="AG85" s="157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50"/>
    </row>
    <row r="86" spans="1:60" s="161" customFormat="1" ht="37.5">
      <c r="A86" s="32" t="s">
        <v>137</v>
      </c>
      <c r="B86" s="1">
        <v>65</v>
      </c>
      <c r="C86" s="205" t="s">
        <v>138</v>
      </c>
      <c r="D86" s="24" t="s">
        <v>139</v>
      </c>
      <c r="E86" s="5"/>
      <c r="F86" s="5"/>
      <c r="G86" s="1" t="s">
        <v>23</v>
      </c>
      <c r="H86" s="4"/>
      <c r="I86" s="1" t="s">
        <v>20</v>
      </c>
      <c r="J86" s="4"/>
      <c r="K86" s="4"/>
      <c r="L86" s="4"/>
      <c r="M86" s="4"/>
      <c r="N86" s="1"/>
      <c r="O86" s="1"/>
      <c r="P86" s="1"/>
      <c r="Q86" s="4"/>
      <c r="R86" s="4"/>
      <c r="S86" s="1"/>
      <c r="T86" s="4"/>
      <c r="U86" s="4"/>
      <c r="V86" s="4"/>
      <c r="W86" s="4"/>
      <c r="X86" s="142"/>
      <c r="Y86" s="142"/>
      <c r="Z86" s="142"/>
      <c r="AA86" s="150"/>
      <c r="AB86" s="150"/>
      <c r="AC86" s="150"/>
      <c r="AD86" s="150"/>
      <c r="AE86" s="150"/>
      <c r="AF86" s="150"/>
      <c r="AG86" s="150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</row>
    <row r="87" spans="1:60" s="161" customFormat="1" ht="37.5">
      <c r="A87" s="262" t="s">
        <v>140</v>
      </c>
      <c r="B87" s="5">
        <v>66</v>
      </c>
      <c r="C87" s="205" t="s">
        <v>141</v>
      </c>
      <c r="D87" s="28" t="s">
        <v>62</v>
      </c>
      <c r="E87" s="5"/>
      <c r="F87" s="9"/>
      <c r="G87" s="5" t="s">
        <v>23</v>
      </c>
      <c r="H87" s="171"/>
      <c r="I87" s="6"/>
      <c r="J87" s="6"/>
      <c r="K87" s="6"/>
      <c r="L87" s="171" t="s">
        <v>20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5"/>
      <c r="X87" s="142"/>
      <c r="Y87" s="142"/>
      <c r="Z87" s="142"/>
      <c r="AA87" s="150"/>
      <c r="AB87" s="150"/>
      <c r="AC87" s="150"/>
      <c r="AD87" s="150"/>
      <c r="AE87" s="150"/>
      <c r="AF87" s="150"/>
      <c r="AG87" s="150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</row>
    <row r="88" spans="1:60" s="161" customFormat="1" ht="37.5">
      <c r="A88" s="262"/>
      <c r="B88" s="1">
        <v>67</v>
      </c>
      <c r="C88" s="205" t="s">
        <v>142</v>
      </c>
      <c r="D88" s="28" t="s">
        <v>62</v>
      </c>
      <c r="E88" s="5"/>
      <c r="F88" s="9"/>
      <c r="G88" s="5" t="s">
        <v>23</v>
      </c>
      <c r="H88" s="171"/>
      <c r="I88" s="6"/>
      <c r="J88" s="6"/>
      <c r="K88" s="6"/>
      <c r="L88" s="171" t="s">
        <v>20</v>
      </c>
      <c r="M88" s="6"/>
      <c r="N88" s="6"/>
      <c r="O88" s="6"/>
      <c r="P88" s="6"/>
      <c r="Q88" s="6"/>
      <c r="R88" s="6"/>
      <c r="S88" s="5"/>
      <c r="T88" s="6"/>
      <c r="U88" s="6"/>
      <c r="V88" s="6"/>
      <c r="W88" s="6"/>
      <c r="X88" s="142"/>
      <c r="Y88" s="142"/>
      <c r="Z88" s="142"/>
      <c r="AA88" s="150"/>
      <c r="AB88" s="150"/>
      <c r="AC88" s="150"/>
      <c r="AD88" s="150"/>
      <c r="AE88" s="150"/>
      <c r="AF88" s="150"/>
      <c r="AG88" s="150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</row>
    <row r="89" spans="1:60" s="161" customFormat="1" ht="76.5" customHeight="1">
      <c r="A89" s="262"/>
      <c r="B89" s="5">
        <v>68</v>
      </c>
      <c r="C89" s="205" t="s">
        <v>143</v>
      </c>
      <c r="D89" s="28" t="s">
        <v>94</v>
      </c>
      <c r="E89" s="5"/>
      <c r="F89" s="9"/>
      <c r="G89" s="5" t="s">
        <v>23</v>
      </c>
      <c r="H89" s="171"/>
      <c r="I89" s="6"/>
      <c r="J89" s="6"/>
      <c r="K89" s="6"/>
      <c r="L89" s="171" t="s">
        <v>20</v>
      </c>
      <c r="M89" s="6"/>
      <c r="N89" s="6"/>
      <c r="O89" s="6"/>
      <c r="P89" s="6"/>
      <c r="Q89" s="6"/>
      <c r="R89" s="6"/>
      <c r="S89" s="5"/>
      <c r="T89" s="6"/>
      <c r="U89" s="6"/>
      <c r="V89" s="6"/>
      <c r="W89" s="5"/>
      <c r="X89" s="142"/>
      <c r="Y89" s="142"/>
      <c r="Z89" s="142"/>
      <c r="AA89" s="150"/>
      <c r="AB89" s="150"/>
      <c r="AC89" s="150"/>
      <c r="AD89" s="150"/>
      <c r="AE89" s="150"/>
      <c r="AF89" s="150"/>
      <c r="AG89" s="150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</row>
    <row r="90" spans="1:60" s="161" customFormat="1" ht="56.25">
      <c r="A90" s="262"/>
      <c r="B90" s="5">
        <v>69</v>
      </c>
      <c r="C90" s="205" t="s">
        <v>144</v>
      </c>
      <c r="D90" s="28" t="s">
        <v>145</v>
      </c>
      <c r="E90" s="5"/>
      <c r="F90" s="9"/>
      <c r="G90" s="5" t="s">
        <v>23</v>
      </c>
      <c r="H90" s="171"/>
      <c r="I90" s="5"/>
      <c r="J90" s="5"/>
      <c r="K90" s="5"/>
      <c r="L90" s="171" t="s">
        <v>20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5"/>
      <c r="X90" s="142"/>
      <c r="Y90" s="142"/>
      <c r="Z90" s="142"/>
      <c r="AA90" s="150"/>
      <c r="AB90" s="150"/>
      <c r="AC90" s="150"/>
      <c r="AD90" s="150"/>
      <c r="AE90" s="150"/>
      <c r="AF90" s="150"/>
      <c r="AG90" s="150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</row>
    <row r="91" spans="1:60" s="161" customFormat="1" ht="76.5" customHeight="1">
      <c r="A91" s="262"/>
      <c r="B91" s="1">
        <v>70</v>
      </c>
      <c r="C91" s="205" t="s">
        <v>209</v>
      </c>
      <c r="D91" s="28" t="s">
        <v>94</v>
      </c>
      <c r="E91" s="1"/>
      <c r="F91" s="171"/>
      <c r="G91" s="1" t="s">
        <v>23</v>
      </c>
      <c r="H91" s="171"/>
      <c r="I91" s="4"/>
      <c r="J91" s="171"/>
      <c r="K91" s="171"/>
      <c r="L91" s="171" t="s">
        <v>20</v>
      </c>
      <c r="M91" s="4"/>
      <c r="N91" s="4"/>
      <c r="O91" s="4"/>
      <c r="P91" s="4"/>
      <c r="Q91" s="4"/>
      <c r="R91" s="4"/>
      <c r="S91" s="171"/>
      <c r="T91" s="4"/>
      <c r="U91" s="4"/>
      <c r="V91" s="4"/>
      <c r="W91" s="4"/>
      <c r="X91" s="142"/>
      <c r="Y91" s="142"/>
      <c r="Z91" s="142"/>
      <c r="AA91" s="150"/>
      <c r="AB91" s="150"/>
      <c r="AC91" s="150"/>
      <c r="AD91" s="150"/>
      <c r="AE91" s="150"/>
      <c r="AF91" s="150"/>
      <c r="AG91" s="150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</row>
    <row r="92" spans="1:60" s="161" customFormat="1">
      <c r="A92" s="277" t="s">
        <v>146</v>
      </c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148"/>
      <c r="Z92" s="148"/>
      <c r="AA92" s="157"/>
      <c r="AB92" s="157"/>
      <c r="AC92" s="157"/>
      <c r="AD92" s="157"/>
      <c r="AE92" s="157"/>
      <c r="AF92" s="157"/>
      <c r="AG92" s="157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50"/>
    </row>
    <row r="93" spans="1:60" s="161" customFormat="1">
      <c r="A93" s="275" t="s">
        <v>147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6"/>
      <c r="Y93" s="148"/>
      <c r="Z93" s="148"/>
      <c r="AA93" s="157"/>
      <c r="AB93" s="157"/>
      <c r="AC93" s="157"/>
      <c r="AD93" s="157"/>
      <c r="AE93" s="157"/>
      <c r="AF93" s="157"/>
      <c r="AG93" s="157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50"/>
    </row>
    <row r="94" spans="1:60" s="161" customFormat="1" ht="75">
      <c r="A94" s="23" t="s">
        <v>148</v>
      </c>
      <c r="B94" s="5">
        <v>71</v>
      </c>
      <c r="C94" s="23" t="s">
        <v>214</v>
      </c>
      <c r="D94" s="28" t="s">
        <v>74</v>
      </c>
      <c r="E94" s="1"/>
      <c r="F94" s="1"/>
      <c r="G94" s="1" t="s">
        <v>19</v>
      </c>
      <c r="H94" s="171"/>
      <c r="I94" s="9" t="s">
        <v>20</v>
      </c>
      <c r="J94" s="4"/>
      <c r="K94" s="4"/>
      <c r="L94" s="4"/>
      <c r="M94" s="1"/>
      <c r="N94" s="9"/>
      <c r="O94" s="4"/>
      <c r="P94" s="68"/>
      <c r="Q94" s="68"/>
      <c r="R94" s="4"/>
      <c r="S94" s="4"/>
      <c r="T94" s="69"/>
      <c r="U94" s="4"/>
      <c r="V94" s="4"/>
      <c r="W94" s="68"/>
      <c r="X94" s="41"/>
      <c r="Y94" s="148" t="s">
        <v>240</v>
      </c>
      <c r="Z94" s="148"/>
      <c r="AA94" s="147" t="s">
        <v>874</v>
      </c>
      <c r="AB94" s="157"/>
      <c r="AC94" s="147" t="s">
        <v>875</v>
      </c>
      <c r="AD94" s="157" t="s">
        <v>821</v>
      </c>
      <c r="AE94" s="157" t="s">
        <v>1003</v>
      </c>
      <c r="AF94" s="150" t="s">
        <v>790</v>
      </c>
      <c r="AG94" s="157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50"/>
    </row>
    <row r="95" spans="1:60" s="161" customFormat="1" ht="46.5" customHeight="1">
      <c r="A95" s="260" t="s">
        <v>149</v>
      </c>
      <c r="B95" s="5">
        <v>72</v>
      </c>
      <c r="C95" s="23" t="s">
        <v>221</v>
      </c>
      <c r="D95" s="28" t="s">
        <v>150</v>
      </c>
      <c r="E95" s="5"/>
      <c r="F95" s="34">
        <v>35</v>
      </c>
      <c r="G95" s="5" t="s">
        <v>19</v>
      </c>
      <c r="H95" s="9"/>
      <c r="I95" s="6"/>
      <c r="J95" s="6"/>
      <c r="K95" s="6"/>
      <c r="L95" s="6"/>
      <c r="M95" s="5" t="s">
        <v>20</v>
      </c>
      <c r="N95" s="9"/>
      <c r="O95" s="9"/>
      <c r="P95" s="170"/>
      <c r="Q95" s="170"/>
      <c r="R95" s="6"/>
      <c r="S95" s="6"/>
      <c r="T95" s="175"/>
      <c r="U95" s="6"/>
      <c r="V95" s="6"/>
      <c r="W95" s="61"/>
      <c r="X95" s="61"/>
      <c r="Y95" s="148">
        <v>60</v>
      </c>
      <c r="Z95" s="148"/>
      <c r="AA95" s="147" t="s">
        <v>876</v>
      </c>
      <c r="AB95" s="147" t="s">
        <v>877</v>
      </c>
      <c r="AC95" s="147"/>
      <c r="AD95" s="157" t="s">
        <v>817</v>
      </c>
      <c r="AE95" s="157" t="s">
        <v>1004</v>
      </c>
      <c r="AF95" s="150"/>
      <c r="AG95" s="157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50"/>
    </row>
    <row r="96" spans="1:60" s="221" customFormat="1" ht="56.25">
      <c r="A96" s="260"/>
      <c r="B96" s="5">
        <v>73</v>
      </c>
      <c r="C96" s="207" t="s">
        <v>151</v>
      </c>
      <c r="D96" s="29" t="s">
        <v>152</v>
      </c>
      <c r="E96" s="217"/>
      <c r="F96" s="217"/>
      <c r="G96" s="217" t="s">
        <v>19</v>
      </c>
      <c r="H96" s="217"/>
      <c r="I96" s="214"/>
      <c r="J96" s="214"/>
      <c r="K96" s="214"/>
      <c r="L96" s="217"/>
      <c r="M96" s="217" t="s">
        <v>20</v>
      </c>
      <c r="N96" s="207"/>
      <c r="O96" s="207"/>
      <c r="P96" s="196"/>
      <c r="Q96" s="196"/>
      <c r="R96" s="217"/>
      <c r="S96" s="217"/>
      <c r="T96" s="219"/>
      <c r="U96" s="217"/>
      <c r="V96" s="217"/>
      <c r="W96" s="218"/>
      <c r="X96" s="218"/>
      <c r="Y96" s="148">
        <v>80</v>
      </c>
      <c r="Z96" s="211"/>
      <c r="AA96" s="147" t="s">
        <v>791</v>
      </c>
      <c r="AB96" s="147" t="s">
        <v>878</v>
      </c>
      <c r="AC96" s="147"/>
      <c r="AD96" s="147" t="s">
        <v>817</v>
      </c>
      <c r="AE96" s="147" t="s">
        <v>1005</v>
      </c>
      <c r="AF96" s="150" t="s">
        <v>792</v>
      </c>
      <c r="AG96" s="147" t="s">
        <v>793</v>
      </c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147" t="s">
        <v>879</v>
      </c>
      <c r="BF96" s="211"/>
      <c r="BG96" s="211"/>
      <c r="BH96" s="147"/>
    </row>
    <row r="97" spans="1:60" s="161" customFormat="1" ht="79.5" customHeight="1">
      <c r="A97" s="260" t="s">
        <v>153</v>
      </c>
      <c r="B97" s="5">
        <v>74</v>
      </c>
      <c r="C97" s="23" t="s">
        <v>154</v>
      </c>
      <c r="D97" s="28" t="s">
        <v>155</v>
      </c>
      <c r="E97" s="27">
        <v>25</v>
      </c>
      <c r="F97" s="26">
        <v>36</v>
      </c>
      <c r="G97" s="5" t="s">
        <v>23</v>
      </c>
      <c r="H97" s="6"/>
      <c r="I97" s="5"/>
      <c r="J97" s="5"/>
      <c r="K97" s="5"/>
      <c r="L97" s="6"/>
      <c r="M97" s="6"/>
      <c r="N97" s="5"/>
      <c r="O97" s="5"/>
      <c r="P97" s="5"/>
      <c r="Q97" s="5"/>
      <c r="R97" s="6"/>
      <c r="S97" s="6"/>
      <c r="T97" s="6"/>
      <c r="U97" s="5"/>
      <c r="V97" s="5"/>
      <c r="W97" s="42"/>
      <c r="X97" s="42" t="s">
        <v>20</v>
      </c>
      <c r="Y97" s="148">
        <v>50</v>
      </c>
      <c r="Z97" s="147"/>
      <c r="AA97" s="147" t="s">
        <v>882</v>
      </c>
      <c r="AB97" s="147" t="s">
        <v>883</v>
      </c>
      <c r="AC97" s="147" t="s">
        <v>884</v>
      </c>
      <c r="AD97" s="157" t="s">
        <v>818</v>
      </c>
      <c r="AE97" s="157" t="s">
        <v>1006</v>
      </c>
      <c r="AF97" s="150" t="s">
        <v>881</v>
      </c>
      <c r="AG97" s="147" t="s">
        <v>880</v>
      </c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50"/>
    </row>
    <row r="98" spans="1:60" s="161" customFormat="1" ht="93.75">
      <c r="A98" s="260"/>
      <c r="B98" s="5">
        <v>75</v>
      </c>
      <c r="C98" s="23" t="s">
        <v>156</v>
      </c>
      <c r="D98" s="28" t="s">
        <v>157</v>
      </c>
      <c r="E98" s="5"/>
      <c r="F98" s="5"/>
      <c r="G98" s="5" t="s">
        <v>23</v>
      </c>
      <c r="H98" s="6"/>
      <c r="I98" s="5"/>
      <c r="J98" s="5"/>
      <c r="K98" s="5"/>
      <c r="L98" s="6"/>
      <c r="M98" s="6"/>
      <c r="N98" s="5"/>
      <c r="O98" s="5"/>
      <c r="P98" s="5"/>
      <c r="Q98" s="6"/>
      <c r="R98" s="6"/>
      <c r="S98" s="6"/>
      <c r="T98" s="5"/>
      <c r="U98" s="5" t="s">
        <v>20</v>
      </c>
      <c r="V98" s="42"/>
      <c r="W98" s="42"/>
      <c r="X98" s="142"/>
      <c r="Y98" s="148">
        <v>50</v>
      </c>
      <c r="Z98" s="142"/>
      <c r="AA98" s="150" t="s">
        <v>886</v>
      </c>
      <c r="AB98" s="150" t="s">
        <v>887</v>
      </c>
      <c r="AC98" s="150" t="s">
        <v>888</v>
      </c>
      <c r="AD98" s="150"/>
      <c r="AE98" s="150" t="s">
        <v>1007</v>
      </c>
      <c r="AF98" s="150" t="s">
        <v>881</v>
      </c>
      <c r="AG98" s="150" t="s">
        <v>885</v>
      </c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</row>
    <row r="99" spans="1:60" s="161" customFormat="1" ht="56.25">
      <c r="A99" s="260"/>
      <c r="B99" s="5">
        <v>76</v>
      </c>
      <c r="C99" s="23" t="s">
        <v>158</v>
      </c>
      <c r="D99" s="24" t="s">
        <v>159</v>
      </c>
      <c r="E99" s="5"/>
      <c r="F99" s="5"/>
      <c r="G99" s="5" t="s">
        <v>23</v>
      </c>
      <c r="H99" s="5"/>
      <c r="I99" s="9"/>
      <c r="J99" s="9"/>
      <c r="K99" s="9"/>
      <c r="L99" s="5" t="s">
        <v>20</v>
      </c>
      <c r="M99" s="6"/>
      <c r="N99" s="5"/>
      <c r="O99" s="5"/>
      <c r="P99" s="42"/>
      <c r="Q99" s="6"/>
      <c r="R99" s="6"/>
      <c r="S99" s="46"/>
      <c r="T99" s="6"/>
      <c r="U99" s="6"/>
      <c r="V99" s="61"/>
      <c r="W99" s="42"/>
      <c r="X99" s="142"/>
      <c r="Y99" s="148" t="s">
        <v>895</v>
      </c>
      <c r="Z99" s="150" t="s">
        <v>891</v>
      </c>
      <c r="AA99" s="150" t="s">
        <v>892</v>
      </c>
      <c r="AB99" s="150" t="s">
        <v>893</v>
      </c>
      <c r="AC99" s="150" t="s">
        <v>894</v>
      </c>
      <c r="AD99" s="150"/>
      <c r="AE99" s="150" t="s">
        <v>1008</v>
      </c>
      <c r="AF99" s="150" t="s">
        <v>890</v>
      </c>
      <c r="AG99" s="150" t="s">
        <v>889</v>
      </c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</row>
    <row r="100" spans="1:60" s="161" customFormat="1" ht="56.25">
      <c r="A100" s="260"/>
      <c r="B100" s="5">
        <v>77</v>
      </c>
      <c r="C100" s="23" t="s">
        <v>160</v>
      </c>
      <c r="D100" s="28" t="s">
        <v>161</v>
      </c>
      <c r="E100" s="5"/>
      <c r="F100" s="1"/>
      <c r="G100" s="5" t="s">
        <v>19</v>
      </c>
      <c r="H100" s="5"/>
      <c r="I100" s="5"/>
      <c r="J100" s="5"/>
      <c r="K100" s="5"/>
      <c r="L100" s="5" t="s">
        <v>20</v>
      </c>
      <c r="M100" s="5"/>
      <c r="N100" s="6"/>
      <c r="O100" s="6"/>
      <c r="P100" s="61"/>
      <c r="Q100" s="61"/>
      <c r="R100" s="6"/>
      <c r="S100" s="6"/>
      <c r="T100" s="46"/>
      <c r="U100" s="6"/>
      <c r="V100" s="6"/>
      <c r="W100" s="61"/>
      <c r="X100" s="42"/>
      <c r="Y100" s="148">
        <v>50</v>
      </c>
      <c r="Z100" s="157" t="s">
        <v>898</v>
      </c>
      <c r="AA100" s="157" t="s">
        <v>899</v>
      </c>
      <c r="AB100" s="157" t="s">
        <v>900</v>
      </c>
      <c r="AC100" s="147" t="s">
        <v>900</v>
      </c>
      <c r="AD100" s="157" t="s">
        <v>821</v>
      </c>
      <c r="AE100" s="157" t="s">
        <v>1009</v>
      </c>
      <c r="AF100" s="150" t="s">
        <v>896</v>
      </c>
      <c r="AG100" s="157" t="s">
        <v>897</v>
      </c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50"/>
    </row>
    <row r="101" spans="1:60" s="161" customFormat="1" ht="93.75">
      <c r="A101" s="206" t="s">
        <v>162</v>
      </c>
      <c r="B101" s="5">
        <v>78</v>
      </c>
      <c r="C101" s="23" t="s">
        <v>163</v>
      </c>
      <c r="D101" s="28" t="s">
        <v>63</v>
      </c>
      <c r="E101" s="5"/>
      <c r="F101" s="26">
        <v>37</v>
      </c>
      <c r="G101" s="5" t="s">
        <v>23</v>
      </c>
      <c r="H101" s="5"/>
      <c r="I101" s="5"/>
      <c r="J101" s="5"/>
      <c r="K101" s="5"/>
      <c r="L101" s="5" t="s">
        <v>20</v>
      </c>
      <c r="M101" s="5"/>
      <c r="N101" s="5"/>
      <c r="O101" s="5"/>
      <c r="P101" s="42"/>
      <c r="Q101" s="42"/>
      <c r="R101" s="6"/>
      <c r="S101" s="6"/>
      <c r="T101" s="46"/>
      <c r="U101" s="6"/>
      <c r="V101" s="6"/>
      <c r="W101" s="61"/>
      <c r="X101" s="42"/>
      <c r="Y101" s="148">
        <v>50</v>
      </c>
      <c r="Z101" s="148" t="s">
        <v>787</v>
      </c>
      <c r="AA101" s="157" t="s">
        <v>788</v>
      </c>
      <c r="AB101" s="157" t="s">
        <v>789</v>
      </c>
      <c r="AC101" s="147" t="s">
        <v>785</v>
      </c>
      <c r="AD101" s="157" t="s">
        <v>819</v>
      </c>
      <c r="AE101" s="157" t="s">
        <v>1010</v>
      </c>
      <c r="AF101" s="150" t="s">
        <v>786</v>
      </c>
      <c r="AG101" s="157" t="s">
        <v>784</v>
      </c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50"/>
    </row>
    <row r="102" spans="1:60" s="161" customFormat="1">
      <c r="A102" s="277" t="s">
        <v>164</v>
      </c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8"/>
      <c r="Y102" s="148"/>
      <c r="Z102" s="148"/>
      <c r="AA102" s="157"/>
      <c r="AB102" s="157"/>
      <c r="AC102" s="157"/>
      <c r="AD102" s="157"/>
      <c r="AE102" s="157"/>
      <c r="AF102" s="150"/>
      <c r="AG102" s="157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50"/>
    </row>
    <row r="103" spans="1:60" s="161" customFormat="1">
      <c r="A103" s="275" t="s">
        <v>165</v>
      </c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6"/>
      <c r="Y103" s="148"/>
      <c r="Z103" s="148"/>
      <c r="AA103" s="157"/>
      <c r="AB103" s="157"/>
      <c r="AC103" s="157"/>
      <c r="AD103" s="157"/>
      <c r="AE103" s="157"/>
      <c r="AF103" s="150"/>
      <c r="AG103" s="157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50"/>
    </row>
    <row r="104" spans="1:60" s="161" customFormat="1" ht="84.75" customHeight="1">
      <c r="A104" s="262" t="s">
        <v>166</v>
      </c>
      <c r="B104" s="5">
        <v>79</v>
      </c>
      <c r="C104" s="23" t="s">
        <v>167</v>
      </c>
      <c r="D104" s="28" t="s">
        <v>168</v>
      </c>
      <c r="E104" s="27">
        <v>26</v>
      </c>
      <c r="F104" s="26">
        <v>38</v>
      </c>
      <c r="G104" s="5" t="s">
        <v>25</v>
      </c>
      <c r="H104" s="6"/>
      <c r="I104" s="5"/>
      <c r="J104" s="5"/>
      <c r="K104" s="5"/>
      <c r="L104" s="6"/>
      <c r="M104" s="6"/>
      <c r="N104" s="5"/>
      <c r="O104" s="5"/>
      <c r="P104" s="42"/>
      <c r="Q104" s="42"/>
      <c r="R104" s="6"/>
      <c r="S104" s="6"/>
      <c r="T104" s="45"/>
      <c r="U104" s="9" t="s">
        <v>20</v>
      </c>
      <c r="V104" s="9"/>
      <c r="W104" s="170"/>
      <c r="X104" s="61"/>
      <c r="Y104" s="148">
        <v>85</v>
      </c>
      <c r="Z104" s="148" t="s">
        <v>903</v>
      </c>
      <c r="AA104" s="157">
        <v>85</v>
      </c>
      <c r="AB104" s="157">
        <v>85</v>
      </c>
      <c r="AC104" s="157">
        <v>85</v>
      </c>
      <c r="AD104" s="157" t="s">
        <v>822</v>
      </c>
      <c r="AE104" s="157" t="s">
        <v>995</v>
      </c>
      <c r="AF104" s="150" t="s">
        <v>901</v>
      </c>
      <c r="AG104" s="147" t="s">
        <v>902</v>
      </c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 t="s">
        <v>904</v>
      </c>
      <c r="BG104" s="142"/>
      <c r="BH104" s="150"/>
    </row>
    <row r="105" spans="1:60" s="161" customFormat="1" ht="56.25">
      <c r="A105" s="262"/>
      <c r="B105" s="5">
        <v>80</v>
      </c>
      <c r="C105" s="23" t="s">
        <v>169</v>
      </c>
      <c r="D105" s="28" t="s">
        <v>76</v>
      </c>
      <c r="E105" s="5"/>
      <c r="F105" s="26">
        <v>39</v>
      </c>
      <c r="G105" s="5" t="s">
        <v>19</v>
      </c>
      <c r="H105" s="5"/>
      <c r="I105" s="6"/>
      <c r="J105" s="6"/>
      <c r="K105" s="6"/>
      <c r="L105" s="6"/>
      <c r="M105" s="5" t="s">
        <v>20</v>
      </c>
      <c r="N105" s="6"/>
      <c r="O105" s="6"/>
      <c r="P105" s="61"/>
      <c r="Q105" s="61"/>
      <c r="R105" s="6"/>
      <c r="S105" s="6"/>
      <c r="T105" s="46"/>
      <c r="U105" s="6"/>
      <c r="V105" s="6"/>
      <c r="W105" s="61"/>
      <c r="X105" s="42"/>
      <c r="Y105" s="148">
        <v>20</v>
      </c>
      <c r="Z105" s="148"/>
      <c r="AA105" s="157"/>
      <c r="AB105" s="157"/>
      <c r="AC105" s="157"/>
      <c r="AD105" s="157" t="s">
        <v>820</v>
      </c>
      <c r="AE105" s="157" t="s">
        <v>907</v>
      </c>
      <c r="AF105" s="150" t="s">
        <v>905</v>
      </c>
      <c r="AG105" s="157" t="s">
        <v>906</v>
      </c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50" t="s">
        <v>908</v>
      </c>
      <c r="BF105" s="142"/>
      <c r="BG105" s="142"/>
      <c r="BH105" s="150"/>
    </row>
    <row r="106" spans="1:60" s="161" customFormat="1" ht="75">
      <c r="A106" s="260" t="s">
        <v>170</v>
      </c>
      <c r="B106" s="5">
        <v>81</v>
      </c>
      <c r="C106" s="23" t="s">
        <v>171</v>
      </c>
      <c r="D106" s="24" t="s">
        <v>172</v>
      </c>
      <c r="E106" s="5"/>
      <c r="F106" s="5"/>
      <c r="G106" s="5" t="s">
        <v>23</v>
      </c>
      <c r="H106" s="6"/>
      <c r="I106" s="9"/>
      <c r="J106" s="9"/>
      <c r="K106" s="9"/>
      <c r="L106" s="6"/>
      <c r="M106" s="6"/>
      <c r="N106" s="9"/>
      <c r="O106" s="9"/>
      <c r="P106" s="9"/>
      <c r="Q106" s="6"/>
      <c r="R106" s="6"/>
      <c r="S106" s="9"/>
      <c r="T106" s="9" t="s">
        <v>20</v>
      </c>
      <c r="U106" s="9"/>
      <c r="V106" s="9"/>
      <c r="W106" s="6"/>
      <c r="X106" s="142"/>
      <c r="Y106" s="148" t="s">
        <v>911</v>
      </c>
      <c r="Z106" s="142"/>
      <c r="AA106" s="150" t="s">
        <v>909</v>
      </c>
      <c r="AB106" s="150"/>
      <c r="AC106" s="150" t="s">
        <v>910</v>
      </c>
      <c r="AD106" s="150"/>
      <c r="AE106" s="150" t="s">
        <v>297</v>
      </c>
      <c r="AF106" s="150" t="s">
        <v>912</v>
      </c>
      <c r="AG106" s="150" t="s">
        <v>913</v>
      </c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 t="s">
        <v>904</v>
      </c>
      <c r="BG106" s="142"/>
      <c r="BH106" s="142"/>
    </row>
    <row r="107" spans="1:60" s="161" customFormat="1" ht="90.75" customHeight="1">
      <c r="A107" s="260"/>
      <c r="B107" s="5">
        <v>82</v>
      </c>
      <c r="C107" s="23" t="s">
        <v>173</v>
      </c>
      <c r="D107" s="28" t="s">
        <v>174</v>
      </c>
      <c r="E107" s="5"/>
      <c r="F107" s="5"/>
      <c r="G107" s="5" t="s">
        <v>175</v>
      </c>
      <c r="H107" s="6"/>
      <c r="I107" s="9" t="s">
        <v>20</v>
      </c>
      <c r="J107" s="9"/>
      <c r="K107" s="9"/>
      <c r="L107" s="6"/>
      <c r="M107" s="6"/>
      <c r="N107" s="9"/>
      <c r="O107" s="9"/>
      <c r="P107" s="9"/>
      <c r="Q107" s="6"/>
      <c r="R107" s="6"/>
      <c r="S107" s="9"/>
      <c r="T107" s="9"/>
      <c r="U107" s="9"/>
      <c r="V107" s="9"/>
      <c r="W107" s="6"/>
      <c r="X107" s="142"/>
      <c r="Y107" s="148" t="s">
        <v>914</v>
      </c>
      <c r="Z107" s="150" t="s">
        <v>917</v>
      </c>
      <c r="AA107" s="150" t="s">
        <v>918</v>
      </c>
      <c r="AB107" s="150" t="s">
        <v>919</v>
      </c>
      <c r="AC107" s="150" t="s">
        <v>920</v>
      </c>
      <c r="AD107" s="150"/>
      <c r="AE107" s="150" t="s">
        <v>297</v>
      </c>
      <c r="AF107" s="150" t="s">
        <v>915</v>
      </c>
      <c r="AG107" s="150" t="s">
        <v>916</v>
      </c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</row>
    <row r="108" spans="1:60" s="161" customFormat="1">
      <c r="A108" s="275" t="s">
        <v>176</v>
      </c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6"/>
      <c r="Y108" s="148"/>
      <c r="Z108" s="148"/>
      <c r="AA108" s="157"/>
      <c r="AB108" s="157"/>
      <c r="AC108" s="157"/>
      <c r="AD108" s="157"/>
      <c r="AE108" s="157"/>
      <c r="AF108" s="150"/>
      <c r="AG108" s="157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50"/>
    </row>
    <row r="109" spans="1:60" s="161" customFormat="1" ht="120.75" customHeight="1">
      <c r="A109" s="23" t="s">
        <v>177</v>
      </c>
      <c r="B109" s="5">
        <v>83</v>
      </c>
      <c r="C109" s="23" t="s">
        <v>178</v>
      </c>
      <c r="D109" s="28" t="s">
        <v>74</v>
      </c>
      <c r="E109" s="27">
        <v>27</v>
      </c>
      <c r="F109" s="34">
        <v>40</v>
      </c>
      <c r="G109" s="5" t="s">
        <v>23</v>
      </c>
      <c r="H109" s="6"/>
      <c r="I109" s="6"/>
      <c r="J109" s="6"/>
      <c r="K109" s="6"/>
      <c r="L109" s="6"/>
      <c r="M109" s="6"/>
      <c r="N109" s="9" t="s">
        <v>20</v>
      </c>
      <c r="O109" s="9"/>
      <c r="P109" s="170"/>
      <c r="Q109" s="170"/>
      <c r="R109" s="6"/>
      <c r="S109" s="6"/>
      <c r="T109" s="175"/>
      <c r="U109" s="6"/>
      <c r="V109" s="6"/>
      <c r="W109" s="61"/>
      <c r="X109" s="61"/>
      <c r="Y109" s="148" t="s">
        <v>922</v>
      </c>
      <c r="Z109" s="148"/>
      <c r="AA109" s="147" t="s">
        <v>923</v>
      </c>
      <c r="AB109" s="157"/>
      <c r="AC109" s="157" t="s">
        <v>923</v>
      </c>
      <c r="AD109" s="157" t="s">
        <v>824</v>
      </c>
      <c r="AE109" s="157" t="s">
        <v>833</v>
      </c>
      <c r="AF109" s="150"/>
      <c r="AG109" s="147" t="s">
        <v>921</v>
      </c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50"/>
    </row>
    <row r="110" spans="1:60" s="161" customFormat="1" ht="103.5" customHeight="1">
      <c r="A110" s="262" t="s">
        <v>179</v>
      </c>
      <c r="B110" s="5">
        <v>84</v>
      </c>
      <c r="C110" s="23" t="s">
        <v>180</v>
      </c>
      <c r="D110" s="28" t="s">
        <v>181</v>
      </c>
      <c r="E110" s="5"/>
      <c r="F110" s="5"/>
      <c r="G110" s="5" t="s">
        <v>23</v>
      </c>
      <c r="H110" s="6"/>
      <c r="I110" s="9" t="s">
        <v>20</v>
      </c>
      <c r="J110" s="9"/>
      <c r="K110" s="9"/>
      <c r="L110" s="6"/>
      <c r="M110" s="6"/>
      <c r="N110" s="9"/>
      <c r="O110" s="5"/>
      <c r="P110" s="5"/>
      <c r="Q110" s="6"/>
      <c r="R110" s="6"/>
      <c r="S110" s="5"/>
      <c r="T110" s="6"/>
      <c r="U110" s="6"/>
      <c r="V110" s="6"/>
      <c r="W110" s="6"/>
      <c r="X110" s="220"/>
      <c r="Y110" s="148">
        <v>60</v>
      </c>
      <c r="Z110" s="142">
        <v>45</v>
      </c>
      <c r="AA110" s="150" t="s">
        <v>926</v>
      </c>
      <c r="AB110" s="150">
        <v>55</v>
      </c>
      <c r="AC110" s="150" t="s">
        <v>927</v>
      </c>
      <c r="AD110" s="150"/>
      <c r="AE110" s="150" t="s">
        <v>1011</v>
      </c>
      <c r="AF110" s="150" t="s">
        <v>924</v>
      </c>
      <c r="AG110" s="150" t="s">
        <v>925</v>
      </c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</row>
    <row r="111" spans="1:60" s="161" customFormat="1" ht="150">
      <c r="A111" s="262"/>
      <c r="B111" s="5">
        <v>85</v>
      </c>
      <c r="C111" s="23" t="s">
        <v>182</v>
      </c>
      <c r="D111" s="28" t="s">
        <v>181</v>
      </c>
      <c r="E111" s="5"/>
      <c r="F111" s="5"/>
      <c r="G111" s="5" t="s">
        <v>23</v>
      </c>
      <c r="H111" s="6"/>
      <c r="I111" s="9"/>
      <c r="J111" s="9"/>
      <c r="K111" s="9"/>
      <c r="L111" s="9"/>
      <c r="M111" s="6"/>
      <c r="N111" s="9" t="s">
        <v>20</v>
      </c>
      <c r="O111" s="5"/>
      <c r="P111" s="5"/>
      <c r="Q111" s="6"/>
      <c r="R111" s="6"/>
      <c r="S111" s="5"/>
      <c r="T111" s="6"/>
      <c r="U111" s="6"/>
      <c r="V111" s="6"/>
      <c r="W111" s="6"/>
      <c r="X111" s="220"/>
      <c r="Y111" s="142"/>
      <c r="Z111" s="150" t="s">
        <v>930</v>
      </c>
      <c r="AA111" s="150" t="s">
        <v>931</v>
      </c>
      <c r="AB111" s="150" t="s">
        <v>932</v>
      </c>
      <c r="AC111" s="150" t="s">
        <v>933</v>
      </c>
      <c r="AD111" s="150"/>
      <c r="AE111" s="150" t="s">
        <v>1012</v>
      </c>
      <c r="AF111" s="150" t="s">
        <v>928</v>
      </c>
      <c r="AG111" s="150" t="s">
        <v>929</v>
      </c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50" t="s">
        <v>934</v>
      </c>
    </row>
    <row r="112" spans="1:60" s="161" customFormat="1">
      <c r="A112" s="275" t="s">
        <v>183</v>
      </c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148"/>
      <c r="Z112" s="148"/>
      <c r="AA112" s="157"/>
      <c r="AB112" s="157"/>
      <c r="AC112" s="157"/>
      <c r="AD112" s="157"/>
      <c r="AE112" s="157"/>
      <c r="AF112" s="150"/>
      <c r="AG112" s="157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50"/>
    </row>
    <row r="113" spans="1:60" s="161" customFormat="1" ht="150">
      <c r="A113" s="262" t="s">
        <v>184</v>
      </c>
      <c r="B113" s="5">
        <v>86</v>
      </c>
      <c r="C113" s="23" t="s">
        <v>185</v>
      </c>
      <c r="D113" s="28" t="s">
        <v>186</v>
      </c>
      <c r="E113" s="5"/>
      <c r="F113" s="9"/>
      <c r="G113" s="5" t="s">
        <v>23</v>
      </c>
      <c r="H113" s="5" t="s">
        <v>20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6"/>
      <c r="U113" s="6"/>
      <c r="V113" s="6"/>
      <c r="W113" s="6"/>
      <c r="X113" s="220"/>
      <c r="Y113" s="150" t="s">
        <v>935</v>
      </c>
      <c r="Z113" s="142"/>
      <c r="AA113" s="150"/>
      <c r="AB113" s="150"/>
      <c r="AC113" s="150" t="s">
        <v>938</v>
      </c>
      <c r="AD113" s="150"/>
      <c r="AE113" s="150" t="s">
        <v>1013</v>
      </c>
      <c r="AF113" s="150" t="s">
        <v>936</v>
      </c>
      <c r="AG113" s="150" t="s">
        <v>937</v>
      </c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</row>
    <row r="114" spans="1:60" s="161" customFormat="1" ht="86.25" customHeight="1">
      <c r="A114" s="262"/>
      <c r="B114" s="5">
        <v>87</v>
      </c>
      <c r="C114" s="23" t="s">
        <v>187</v>
      </c>
      <c r="D114" s="28" t="s">
        <v>186</v>
      </c>
      <c r="E114" s="5"/>
      <c r="F114" s="9"/>
      <c r="G114" s="5" t="s">
        <v>23</v>
      </c>
      <c r="H114" s="5" t="s">
        <v>20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6"/>
      <c r="U114" s="6"/>
      <c r="V114" s="6"/>
      <c r="W114" s="6"/>
      <c r="X114" s="220"/>
      <c r="Y114" s="142"/>
      <c r="Z114" s="142"/>
      <c r="AA114" s="150"/>
      <c r="AB114" s="150"/>
      <c r="AC114" s="150" t="s">
        <v>939</v>
      </c>
      <c r="AD114" s="150"/>
      <c r="AE114" s="150" t="s">
        <v>297</v>
      </c>
      <c r="AF114" s="150"/>
      <c r="AG114" s="150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</row>
    <row r="115" spans="1:60" s="161" customFormat="1" ht="56.25">
      <c r="A115" s="262"/>
      <c r="B115" s="5">
        <v>88</v>
      </c>
      <c r="C115" s="23" t="s">
        <v>188</v>
      </c>
      <c r="D115" s="28" t="s">
        <v>189</v>
      </c>
      <c r="E115" s="5"/>
      <c r="F115" s="34">
        <v>41</v>
      </c>
      <c r="G115" s="5" t="s">
        <v>23</v>
      </c>
      <c r="H115" s="5"/>
      <c r="I115" s="6"/>
      <c r="J115" s="6"/>
      <c r="K115" s="6"/>
      <c r="L115" s="5" t="s">
        <v>20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5"/>
      <c r="Y115" s="148"/>
      <c r="Z115" s="148" t="s">
        <v>941</v>
      </c>
      <c r="AA115" s="147" t="s">
        <v>942</v>
      </c>
      <c r="AB115" s="157" t="s">
        <v>943</v>
      </c>
      <c r="AC115" s="157" t="s">
        <v>944</v>
      </c>
      <c r="AD115" s="157" t="s">
        <v>807</v>
      </c>
      <c r="AE115" s="157" t="s">
        <v>1014</v>
      </c>
      <c r="AF115" s="150" t="s">
        <v>940</v>
      </c>
      <c r="AG115" s="147" t="s">
        <v>981</v>
      </c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50"/>
    </row>
    <row r="116" spans="1:60" s="161" customFormat="1" ht="71.25" customHeight="1">
      <c r="A116" s="262"/>
      <c r="B116" s="5">
        <v>89</v>
      </c>
      <c r="C116" s="23" t="s">
        <v>210</v>
      </c>
      <c r="D116" s="28" t="s">
        <v>190</v>
      </c>
      <c r="E116" s="5"/>
      <c r="F116" s="9"/>
      <c r="G116" s="5" t="s">
        <v>23</v>
      </c>
      <c r="H116" s="5"/>
      <c r="I116" s="6"/>
      <c r="J116" s="5" t="s">
        <v>20</v>
      </c>
      <c r="K116" s="5"/>
      <c r="L116" s="6"/>
      <c r="M116" s="6"/>
      <c r="N116" s="6"/>
      <c r="O116" s="6"/>
      <c r="P116" s="6"/>
      <c r="Q116" s="6"/>
      <c r="R116" s="6"/>
      <c r="S116" s="5"/>
      <c r="T116" s="6"/>
      <c r="U116" s="6"/>
      <c r="V116" s="6"/>
      <c r="W116" s="6"/>
      <c r="X116" s="220"/>
      <c r="Y116" s="142" t="s">
        <v>945</v>
      </c>
      <c r="Z116" s="142"/>
      <c r="AA116" s="150"/>
      <c r="AB116" s="150"/>
      <c r="AC116" s="150"/>
      <c r="AD116" s="150"/>
      <c r="AE116" s="150" t="s">
        <v>1015</v>
      </c>
      <c r="AF116" s="150" t="s">
        <v>946</v>
      </c>
      <c r="AG116" s="150" t="s">
        <v>982</v>
      </c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</row>
    <row r="117" spans="1:60" s="161" customFormat="1" ht="56.25">
      <c r="A117" s="268" t="s">
        <v>191</v>
      </c>
      <c r="B117" s="5">
        <v>90</v>
      </c>
      <c r="C117" s="23" t="s">
        <v>192</v>
      </c>
      <c r="D117" s="28" t="s">
        <v>186</v>
      </c>
      <c r="E117" s="5"/>
      <c r="F117" s="9"/>
      <c r="G117" s="5" t="s">
        <v>23</v>
      </c>
      <c r="H117" s="5" t="s">
        <v>20</v>
      </c>
      <c r="I117" s="6"/>
      <c r="J117" s="6"/>
      <c r="K117" s="6"/>
      <c r="L117" s="6"/>
      <c r="M117" s="6"/>
      <c r="N117" s="6"/>
      <c r="O117" s="6"/>
      <c r="P117" s="61"/>
      <c r="Q117" s="6"/>
      <c r="R117" s="6"/>
      <c r="S117" s="45"/>
      <c r="T117" s="6"/>
      <c r="U117" s="6"/>
      <c r="V117" s="61"/>
      <c r="W117" s="61"/>
      <c r="X117" s="142"/>
      <c r="Y117" s="142" t="s">
        <v>950</v>
      </c>
      <c r="Z117" s="142"/>
      <c r="AA117" s="150"/>
      <c r="AB117" s="150"/>
      <c r="AC117" s="150"/>
      <c r="AD117" s="150"/>
      <c r="AE117" s="150" t="s">
        <v>947</v>
      </c>
      <c r="AF117" s="150" t="s">
        <v>948</v>
      </c>
      <c r="AG117" s="150" t="s">
        <v>949</v>
      </c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</row>
    <row r="118" spans="1:60" s="161" customFormat="1" ht="56.25">
      <c r="A118" s="269"/>
      <c r="B118" s="5">
        <v>91</v>
      </c>
      <c r="C118" s="23" t="s">
        <v>193</v>
      </c>
      <c r="D118" s="28" t="s">
        <v>186</v>
      </c>
      <c r="E118" s="5"/>
      <c r="F118" s="9"/>
      <c r="G118" s="5" t="s">
        <v>23</v>
      </c>
      <c r="H118" s="5" t="s">
        <v>20</v>
      </c>
      <c r="I118" s="6"/>
      <c r="J118" s="6"/>
      <c r="K118" s="6"/>
      <c r="L118" s="6"/>
      <c r="M118" s="6"/>
      <c r="N118" s="6"/>
      <c r="O118" s="6"/>
      <c r="P118" s="61"/>
      <c r="Q118" s="6"/>
      <c r="R118" s="6"/>
      <c r="S118" s="46"/>
      <c r="T118" s="6"/>
      <c r="U118" s="6"/>
      <c r="V118" s="61"/>
      <c r="W118" s="42"/>
      <c r="X118" s="142"/>
      <c r="Y118" s="150" t="s">
        <v>954</v>
      </c>
      <c r="Z118" s="142"/>
      <c r="AA118" s="150"/>
      <c r="AB118" s="150"/>
      <c r="AC118" s="150"/>
      <c r="AD118" s="150"/>
      <c r="AE118" s="150" t="s">
        <v>953</v>
      </c>
      <c r="AF118" s="150" t="s">
        <v>951</v>
      </c>
      <c r="AG118" s="150" t="s">
        <v>952</v>
      </c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</row>
    <row r="119" spans="1:60" s="161" customFormat="1" ht="71.25" customHeight="1">
      <c r="A119" s="270"/>
      <c r="B119" s="5">
        <v>92</v>
      </c>
      <c r="C119" s="23" t="s">
        <v>194</v>
      </c>
      <c r="D119" s="24" t="s">
        <v>195</v>
      </c>
      <c r="E119" s="27">
        <v>28</v>
      </c>
      <c r="F119" s="26">
        <v>42</v>
      </c>
      <c r="G119" s="5" t="s">
        <v>19</v>
      </c>
      <c r="H119" s="9"/>
      <c r="I119" s="6"/>
      <c r="J119" s="6"/>
      <c r="K119" s="6"/>
      <c r="L119" s="6"/>
      <c r="M119" s="5"/>
      <c r="N119" s="6"/>
      <c r="O119" s="6"/>
      <c r="P119" s="61"/>
      <c r="Q119" s="61"/>
      <c r="R119" s="9" t="s">
        <v>20</v>
      </c>
      <c r="S119" s="9"/>
      <c r="T119" s="46"/>
      <c r="U119" s="6"/>
      <c r="V119" s="6"/>
      <c r="W119" s="61"/>
      <c r="X119" s="42"/>
      <c r="Y119" s="148" t="s">
        <v>957</v>
      </c>
      <c r="Z119" s="148">
        <v>8</v>
      </c>
      <c r="AA119" s="157">
        <v>8</v>
      </c>
      <c r="AB119" s="157">
        <v>8</v>
      </c>
      <c r="AC119" s="157">
        <v>8</v>
      </c>
      <c r="AD119" s="157" t="s">
        <v>1016</v>
      </c>
      <c r="AE119" s="157" t="s">
        <v>995</v>
      </c>
      <c r="AF119" s="150" t="s">
        <v>955</v>
      </c>
      <c r="AG119" s="147" t="s">
        <v>956</v>
      </c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50"/>
    </row>
    <row r="120" spans="1:60" s="161" customFormat="1">
      <c r="A120" s="275" t="s">
        <v>196</v>
      </c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6"/>
      <c r="Y120" s="148"/>
      <c r="Z120" s="148"/>
      <c r="AA120" s="157"/>
      <c r="AB120" s="157"/>
      <c r="AC120" s="157"/>
      <c r="AD120" s="157"/>
      <c r="AE120" s="157"/>
      <c r="AF120" s="150"/>
      <c r="AG120" s="157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50"/>
    </row>
    <row r="121" spans="1:60" s="161" customFormat="1" ht="37.5">
      <c r="A121" s="265" t="s">
        <v>197</v>
      </c>
      <c r="B121" s="5">
        <v>93</v>
      </c>
      <c r="C121" s="23" t="s">
        <v>226</v>
      </c>
      <c r="D121" s="28" t="s">
        <v>198</v>
      </c>
      <c r="E121" s="27">
        <v>29</v>
      </c>
      <c r="F121" s="26">
        <v>43</v>
      </c>
      <c r="G121" s="5" t="s">
        <v>19</v>
      </c>
      <c r="H121" s="6"/>
      <c r="I121" s="5"/>
      <c r="J121" s="5"/>
      <c r="K121" s="5"/>
      <c r="L121" s="6"/>
      <c r="M121" s="5"/>
      <c r="N121" s="6"/>
      <c r="O121" s="6"/>
      <c r="P121" s="61"/>
      <c r="Q121" s="61"/>
      <c r="R121" s="6"/>
      <c r="S121" s="6"/>
      <c r="T121" s="45" t="s">
        <v>20</v>
      </c>
      <c r="U121" s="6"/>
      <c r="V121" s="6"/>
      <c r="W121" s="61"/>
      <c r="X121" s="61"/>
      <c r="Y121" s="148">
        <v>20</v>
      </c>
      <c r="Z121" s="148"/>
      <c r="AA121" s="157"/>
      <c r="AB121" s="157"/>
      <c r="AC121" s="147" t="s">
        <v>960</v>
      </c>
      <c r="AD121" s="157" t="s">
        <v>823</v>
      </c>
      <c r="AE121" s="157" t="s">
        <v>1017</v>
      </c>
      <c r="AF121" s="150" t="s">
        <v>959</v>
      </c>
      <c r="AG121" s="147" t="s">
        <v>958</v>
      </c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50"/>
    </row>
    <row r="122" spans="1:60" s="161" customFormat="1" ht="42.75" customHeight="1">
      <c r="A122" s="266"/>
      <c r="B122" s="5">
        <v>94</v>
      </c>
      <c r="C122" s="23" t="s">
        <v>199</v>
      </c>
      <c r="D122" s="28" t="s">
        <v>198</v>
      </c>
      <c r="E122" s="5"/>
      <c r="F122" s="5"/>
      <c r="G122" s="5" t="s">
        <v>23</v>
      </c>
      <c r="H122" s="5"/>
      <c r="I122" s="6"/>
      <c r="J122" s="6"/>
      <c r="K122" s="6"/>
      <c r="L122" s="6"/>
      <c r="M122" s="6"/>
      <c r="N122" s="6"/>
      <c r="O122" s="6"/>
      <c r="P122" s="61"/>
      <c r="Q122" s="6"/>
      <c r="R122" s="6"/>
      <c r="S122" s="45" t="s">
        <v>20</v>
      </c>
      <c r="T122" s="6"/>
      <c r="U122" s="6"/>
      <c r="V122" s="61"/>
      <c r="W122" s="61"/>
      <c r="X122" s="142"/>
      <c r="Y122" s="150" t="s">
        <v>961</v>
      </c>
      <c r="Z122" s="142"/>
      <c r="AA122" s="231">
        <v>2.5000000000000001E-3</v>
      </c>
      <c r="AB122" s="232">
        <v>5.0000000000000001E-3</v>
      </c>
      <c r="AC122" s="231">
        <v>0.01</v>
      </c>
      <c r="AD122" s="150"/>
      <c r="AE122" s="150" t="s">
        <v>1002</v>
      </c>
      <c r="AF122" s="150" t="s">
        <v>962</v>
      </c>
      <c r="AG122" s="150" t="s">
        <v>963</v>
      </c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</row>
    <row r="123" spans="1:60" s="161" customFormat="1" ht="93.75">
      <c r="A123" s="206" t="s">
        <v>200</v>
      </c>
      <c r="B123" s="5">
        <v>95</v>
      </c>
      <c r="C123" s="23" t="s">
        <v>201</v>
      </c>
      <c r="D123" s="28" t="s">
        <v>198</v>
      </c>
      <c r="E123" s="5"/>
      <c r="F123" s="6"/>
      <c r="G123" s="5" t="s">
        <v>23</v>
      </c>
      <c r="H123" s="5"/>
      <c r="I123" s="5"/>
      <c r="J123" s="5"/>
      <c r="K123" s="5"/>
      <c r="L123" s="6"/>
      <c r="M123" s="5"/>
      <c r="N123" s="6"/>
      <c r="O123" s="6"/>
      <c r="P123" s="61"/>
      <c r="Q123" s="6"/>
      <c r="R123" s="6"/>
      <c r="S123" s="46"/>
      <c r="T123" s="5" t="s">
        <v>20</v>
      </c>
      <c r="U123" s="5"/>
      <c r="V123" s="42"/>
      <c r="W123" s="42"/>
      <c r="X123" s="142"/>
      <c r="Y123" s="142" t="s">
        <v>970</v>
      </c>
      <c r="Z123" s="150" t="s">
        <v>966</v>
      </c>
      <c r="AA123" s="150" t="s">
        <v>967</v>
      </c>
      <c r="AB123" s="150" t="s">
        <v>968</v>
      </c>
      <c r="AC123" s="150" t="s">
        <v>969</v>
      </c>
      <c r="AD123" s="150"/>
      <c r="AE123" s="150" t="s">
        <v>1018</v>
      </c>
      <c r="AF123" s="150" t="s">
        <v>965</v>
      </c>
      <c r="AG123" s="150" t="s">
        <v>964</v>
      </c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</row>
    <row r="124" spans="1:60" s="161" customFormat="1">
      <c r="A124" s="275" t="s">
        <v>202</v>
      </c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6"/>
      <c r="Y124" s="148"/>
      <c r="Z124" s="148"/>
      <c r="AA124" s="157"/>
      <c r="AB124" s="157"/>
      <c r="AC124" s="157"/>
      <c r="AD124" s="157"/>
      <c r="AE124" s="157"/>
      <c r="AF124" s="150"/>
      <c r="AG124" s="157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50"/>
    </row>
    <row r="125" spans="1:60" s="161" customFormat="1" ht="112.5">
      <c r="A125" s="207" t="s">
        <v>203</v>
      </c>
      <c r="B125" s="5">
        <v>96</v>
      </c>
      <c r="C125" s="23" t="s">
        <v>204</v>
      </c>
      <c r="D125" s="28" t="s">
        <v>205</v>
      </c>
      <c r="E125" s="27">
        <v>30</v>
      </c>
      <c r="F125" s="9"/>
      <c r="G125" s="5" t="s">
        <v>23</v>
      </c>
      <c r="H125" s="5"/>
      <c r="I125" s="6"/>
      <c r="J125" s="6"/>
      <c r="K125" s="6"/>
      <c r="L125" s="6"/>
      <c r="M125" s="5" t="s">
        <v>20</v>
      </c>
      <c r="N125" s="6"/>
      <c r="O125" s="6"/>
      <c r="P125" s="61"/>
      <c r="Q125" s="61"/>
      <c r="R125" s="6"/>
      <c r="S125" s="6"/>
      <c r="T125" s="46"/>
      <c r="U125" s="6"/>
      <c r="V125" s="6"/>
      <c r="W125" s="61"/>
      <c r="X125" s="42"/>
      <c r="Y125" s="148"/>
      <c r="Z125" s="148"/>
      <c r="AA125" s="157"/>
      <c r="AB125" s="157"/>
      <c r="AC125" s="157"/>
      <c r="AD125" s="157" t="s">
        <v>822</v>
      </c>
      <c r="AE125" s="157"/>
      <c r="AF125" s="150"/>
      <c r="AG125" s="147" t="s">
        <v>971</v>
      </c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50" t="s">
        <v>972</v>
      </c>
    </row>
    <row r="126" spans="1:60" s="161" customFormat="1">
      <c r="A126" s="35"/>
      <c r="B126" s="208"/>
      <c r="C126" s="274" t="s">
        <v>206</v>
      </c>
      <c r="D126" s="274"/>
      <c r="E126" s="193">
        <v>30</v>
      </c>
      <c r="F126" s="26">
        <v>43</v>
      </c>
      <c r="G126" s="216"/>
      <c r="H126" s="216">
        <f>COUNTIF(H6:H125,"P")</f>
        <v>5</v>
      </c>
      <c r="I126" s="216">
        <f t="shared" ref="I126:X126" si="0">COUNTIF(I6:I125,"P")</f>
        <v>7</v>
      </c>
      <c r="J126" s="216">
        <f t="shared" si="0"/>
        <v>7</v>
      </c>
      <c r="K126" s="216">
        <f t="shared" si="0"/>
        <v>0</v>
      </c>
      <c r="L126" s="216">
        <f t="shared" si="0"/>
        <v>20</v>
      </c>
      <c r="M126" s="216">
        <f t="shared" si="0"/>
        <v>16</v>
      </c>
      <c r="N126" s="209">
        <f t="shared" si="0"/>
        <v>11</v>
      </c>
      <c r="O126" s="209">
        <f t="shared" si="0"/>
        <v>0</v>
      </c>
      <c r="P126" s="209"/>
      <c r="Q126" s="209">
        <f t="shared" si="0"/>
        <v>17</v>
      </c>
      <c r="R126" s="209">
        <f t="shared" si="0"/>
        <v>12</v>
      </c>
      <c r="S126" s="209">
        <v>23</v>
      </c>
      <c r="T126" s="195">
        <f t="shared" si="0"/>
        <v>3</v>
      </c>
      <c r="U126" s="209">
        <f t="shared" si="0"/>
        <v>2</v>
      </c>
      <c r="V126" s="209">
        <f t="shared" si="0"/>
        <v>0</v>
      </c>
      <c r="W126" s="209">
        <f t="shared" si="0"/>
        <v>0</v>
      </c>
      <c r="X126" s="194">
        <f t="shared" si="0"/>
        <v>1</v>
      </c>
      <c r="Y126" s="148"/>
      <c r="Z126" s="148"/>
      <c r="AA126" s="148"/>
      <c r="AB126" s="148"/>
      <c r="AC126" s="148"/>
      <c r="AD126" s="148"/>
      <c r="AE126" s="148"/>
      <c r="AF126" s="142"/>
      <c r="AG126" s="157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50"/>
    </row>
    <row r="127" spans="1:60" s="161" customFormat="1">
      <c r="A127" s="159" t="s">
        <v>207</v>
      </c>
      <c r="B127" s="8"/>
      <c r="C127" s="13"/>
      <c r="D127" s="14"/>
      <c r="E127" s="8"/>
      <c r="F127" s="8"/>
      <c r="G127" s="15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0"/>
      <c r="Z127" s="160"/>
      <c r="AA127" s="160"/>
      <c r="AB127" s="160"/>
      <c r="AC127" s="160"/>
      <c r="AD127" s="160"/>
      <c r="AE127" s="160"/>
      <c r="AG127" s="202"/>
      <c r="BH127" s="172"/>
    </row>
    <row r="128" spans="1:60" s="161" customFormat="1">
      <c r="A128" s="162" t="s">
        <v>213</v>
      </c>
      <c r="B128" s="8"/>
      <c r="C128" s="16"/>
      <c r="D128" s="14"/>
      <c r="E128" s="8"/>
      <c r="F128" s="8"/>
      <c r="G128" s="15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0"/>
      <c r="Z128" s="160"/>
      <c r="AA128" s="160"/>
      <c r="AB128" s="160"/>
      <c r="AC128" s="160"/>
      <c r="AD128" s="160"/>
      <c r="AE128" s="160"/>
      <c r="AG128" s="202"/>
      <c r="BH128" s="172"/>
    </row>
    <row r="129" spans="1:60" s="161" customFormat="1">
      <c r="A129" s="163" t="s">
        <v>208</v>
      </c>
      <c r="B129" s="8"/>
      <c r="C129" s="16"/>
      <c r="D129" s="14"/>
      <c r="E129" s="8"/>
      <c r="F129" s="8"/>
      <c r="G129" s="15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0"/>
      <c r="Z129" s="160"/>
      <c r="AA129" s="160"/>
      <c r="AB129" s="160"/>
      <c r="AC129" s="160"/>
      <c r="AD129" s="160"/>
      <c r="AE129" s="160"/>
      <c r="AG129" s="202"/>
      <c r="BH129" s="172"/>
    </row>
    <row r="130" spans="1:60" s="161" customFormat="1">
      <c r="A130" s="19"/>
      <c r="B130" s="8"/>
      <c r="C130" s="16"/>
      <c r="D130" s="14"/>
      <c r="E130" s="8"/>
      <c r="F130" s="8"/>
      <c r="G130" s="15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AG130" s="172"/>
      <c r="BH130" s="172"/>
    </row>
    <row r="131" spans="1:60" s="161" customFormat="1">
      <c r="A131" s="19"/>
      <c r="B131" s="8"/>
      <c r="C131" s="16"/>
      <c r="D131" s="14"/>
      <c r="E131" s="8"/>
      <c r="F131" s="8"/>
      <c r="G131" s="15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AG131" s="172"/>
      <c r="BH131" s="172"/>
    </row>
    <row r="132" spans="1:60" s="161" customFormat="1">
      <c r="A132" s="19"/>
      <c r="B132" s="8"/>
      <c r="C132" s="16"/>
      <c r="D132" s="14"/>
      <c r="E132" s="8"/>
      <c r="F132" s="8"/>
      <c r="G132" s="15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AG132" s="172"/>
      <c r="BH132" s="172"/>
    </row>
    <row r="133" spans="1:60" s="161" customFormat="1">
      <c r="A133" s="19"/>
      <c r="B133" s="8"/>
      <c r="C133" s="16"/>
      <c r="D133" s="14"/>
      <c r="E133" s="8"/>
      <c r="F133" s="8"/>
      <c r="G133" s="15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AG133" s="172"/>
      <c r="BH133" s="172"/>
    </row>
    <row r="134" spans="1:60" s="161" customFormat="1">
      <c r="A134" s="19"/>
      <c r="B134" s="8"/>
      <c r="C134" s="16"/>
      <c r="D134" s="14"/>
      <c r="E134" s="8"/>
      <c r="F134" s="8"/>
      <c r="G134" s="15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AG134" s="172"/>
      <c r="BH134" s="172"/>
    </row>
    <row r="135" spans="1:60" s="161" customFormat="1">
      <c r="A135" s="19"/>
      <c r="B135" s="8"/>
      <c r="C135" s="16"/>
      <c r="D135" s="14"/>
      <c r="E135" s="8"/>
      <c r="F135" s="8"/>
      <c r="G135" s="15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AG135" s="172"/>
      <c r="BH135" s="172"/>
    </row>
    <row r="136" spans="1:60" s="161" customFormat="1">
      <c r="A136" s="19"/>
      <c r="B136" s="8"/>
      <c r="C136" s="16"/>
      <c r="D136" s="14"/>
      <c r="E136" s="8"/>
      <c r="F136" s="8"/>
      <c r="G136" s="15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AG136" s="172"/>
      <c r="BH136" s="172"/>
    </row>
    <row r="137" spans="1:60" s="161" customFormat="1">
      <c r="A137" s="19"/>
      <c r="B137" s="8"/>
      <c r="C137" s="16"/>
      <c r="D137" s="14"/>
      <c r="E137" s="8"/>
      <c r="F137" s="8"/>
      <c r="G137" s="15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AG137" s="172"/>
      <c r="BH137" s="172"/>
    </row>
    <row r="138" spans="1:60" s="161" customFormat="1">
      <c r="A138" s="19"/>
      <c r="B138" s="8"/>
      <c r="C138" s="16"/>
      <c r="D138" s="14"/>
      <c r="E138" s="8"/>
      <c r="F138" s="8"/>
      <c r="G138" s="15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AG138" s="172"/>
      <c r="BH138" s="172"/>
    </row>
    <row r="139" spans="1:60" s="161" customFormat="1">
      <c r="A139" s="19"/>
      <c r="B139" s="8"/>
      <c r="C139" s="16"/>
      <c r="D139" s="14"/>
      <c r="E139" s="8"/>
      <c r="F139" s="8"/>
      <c r="G139" s="15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AG139" s="172"/>
      <c r="BH139" s="172"/>
    </row>
    <row r="140" spans="1:60" s="161" customFormat="1">
      <c r="A140" s="19"/>
      <c r="B140" s="8"/>
      <c r="C140" s="16"/>
      <c r="D140" s="14"/>
      <c r="E140" s="8"/>
      <c r="F140" s="8"/>
      <c r="G140" s="15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AG140" s="172"/>
      <c r="BH140" s="172"/>
    </row>
    <row r="141" spans="1:60" s="161" customFormat="1">
      <c r="A141" s="19"/>
      <c r="B141" s="8"/>
      <c r="C141" s="16"/>
      <c r="D141" s="14"/>
      <c r="E141" s="8"/>
      <c r="F141" s="8"/>
      <c r="G141" s="15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AG141" s="172"/>
      <c r="BH141" s="172"/>
    </row>
    <row r="142" spans="1:60" s="161" customFormat="1">
      <c r="A142" s="19"/>
      <c r="B142" s="8"/>
      <c r="C142" s="16"/>
      <c r="D142" s="14"/>
      <c r="E142" s="8"/>
      <c r="F142" s="8"/>
      <c r="G142" s="15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AG142" s="172"/>
      <c r="BH142" s="172"/>
    </row>
    <row r="143" spans="1:60" s="161" customFormat="1">
      <c r="A143" s="19"/>
      <c r="B143" s="8"/>
      <c r="C143" s="16"/>
      <c r="D143" s="14"/>
      <c r="E143" s="8"/>
      <c r="F143" s="8"/>
      <c r="G143" s="15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AG143" s="172"/>
      <c r="BH143" s="172"/>
    </row>
    <row r="144" spans="1:60" s="161" customFormat="1">
      <c r="A144" s="19"/>
      <c r="B144" s="8"/>
      <c r="C144" s="16"/>
      <c r="D144" s="14"/>
      <c r="E144" s="8"/>
      <c r="F144" s="8"/>
      <c r="G144" s="15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AG144" s="172"/>
      <c r="BH144" s="172"/>
    </row>
    <row r="145" spans="1:60" s="161" customFormat="1">
      <c r="A145" s="19"/>
      <c r="B145" s="8"/>
      <c r="C145" s="16"/>
      <c r="D145" s="14"/>
      <c r="E145" s="8"/>
      <c r="F145" s="8"/>
      <c r="G145" s="15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AG145" s="172"/>
      <c r="BH145" s="172"/>
    </row>
    <row r="146" spans="1:60" s="161" customFormat="1">
      <c r="A146" s="19"/>
      <c r="B146" s="8"/>
      <c r="C146" s="16"/>
      <c r="D146" s="14"/>
      <c r="E146" s="8"/>
      <c r="F146" s="8"/>
      <c r="G146" s="15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AG146" s="172"/>
      <c r="BH146" s="172"/>
    </row>
    <row r="147" spans="1:60" s="161" customFormat="1">
      <c r="A147" s="19"/>
      <c r="B147" s="8"/>
      <c r="C147" s="16"/>
      <c r="D147" s="14"/>
      <c r="E147" s="8"/>
      <c r="F147" s="8"/>
      <c r="G147" s="15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AG147" s="172"/>
      <c r="BH147" s="172"/>
    </row>
    <row r="148" spans="1:60" s="161" customFormat="1">
      <c r="A148" s="19"/>
      <c r="B148" s="8"/>
      <c r="C148" s="16"/>
      <c r="D148" s="14"/>
      <c r="E148" s="8"/>
      <c r="F148" s="8"/>
      <c r="G148" s="15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AG148" s="172"/>
      <c r="BH148" s="172"/>
    </row>
    <row r="149" spans="1:60" s="161" customFormat="1">
      <c r="A149" s="19"/>
      <c r="B149" s="8"/>
      <c r="C149" s="16"/>
      <c r="D149" s="14"/>
      <c r="E149" s="8"/>
      <c r="F149" s="8"/>
      <c r="G149" s="15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AG149" s="172"/>
      <c r="BH149" s="172"/>
    </row>
    <row r="150" spans="1:60" s="161" customFormat="1">
      <c r="A150" s="19"/>
      <c r="B150" s="8"/>
      <c r="C150" s="16"/>
      <c r="D150" s="14"/>
      <c r="E150" s="8"/>
      <c r="F150" s="8"/>
      <c r="G150" s="15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AG150" s="172"/>
      <c r="BH150" s="172"/>
    </row>
    <row r="151" spans="1:60" s="161" customFormat="1">
      <c r="A151" s="19"/>
      <c r="B151" s="8"/>
      <c r="C151" s="16"/>
      <c r="D151" s="14"/>
      <c r="E151" s="8"/>
      <c r="F151" s="8"/>
      <c r="G151" s="15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AG151" s="172"/>
      <c r="BH151" s="172"/>
    </row>
    <row r="152" spans="1:60">
      <c r="A152" s="19"/>
    </row>
    <row r="153" spans="1:60">
      <c r="A153" s="19"/>
    </row>
    <row r="154" spans="1:60">
      <c r="A154" s="19"/>
    </row>
    <row r="155" spans="1:60">
      <c r="A155" s="19"/>
    </row>
    <row r="156" spans="1:60">
      <c r="A156" s="19"/>
    </row>
    <row r="157" spans="1:60">
      <c r="A157" s="19"/>
    </row>
  </sheetData>
  <mergeCells count="73">
    <mergeCell ref="Z1:AC1"/>
    <mergeCell ref="P2:P3"/>
    <mergeCell ref="A60:A62"/>
    <mergeCell ref="A28:X28"/>
    <mergeCell ref="H1:L1"/>
    <mergeCell ref="M1:R1"/>
    <mergeCell ref="T1:X1"/>
    <mergeCell ref="K2:L2"/>
    <mergeCell ref="M2:M3"/>
    <mergeCell ref="W2:X2"/>
    <mergeCell ref="N2:N3"/>
    <mergeCell ref="O2:O3"/>
    <mergeCell ref="T2:T3"/>
    <mergeCell ref="U2:U3"/>
    <mergeCell ref="V2:V3"/>
    <mergeCell ref="Q2:S2"/>
    <mergeCell ref="C1:C3"/>
    <mergeCell ref="D1:D3"/>
    <mergeCell ref="E1:F1"/>
    <mergeCell ref="A17:A18"/>
    <mergeCell ref="A19:X19"/>
    <mergeCell ref="A6:A9"/>
    <mergeCell ref="A1:A3"/>
    <mergeCell ref="B1:B3"/>
    <mergeCell ref="E2:E3"/>
    <mergeCell ref="F2:F3"/>
    <mergeCell ref="H2:H3"/>
    <mergeCell ref="I2:I3"/>
    <mergeCell ref="J2:J3"/>
    <mergeCell ref="G1:G3"/>
    <mergeCell ref="B4:F4"/>
    <mergeCell ref="A10:A14"/>
    <mergeCell ref="A45:A48"/>
    <mergeCell ref="A21:A23"/>
    <mergeCell ref="A24:A26"/>
    <mergeCell ref="A35:A36"/>
    <mergeCell ref="A37:X37"/>
    <mergeCell ref="A40:X40"/>
    <mergeCell ref="A41:X41"/>
    <mergeCell ref="A42:A43"/>
    <mergeCell ref="A44:X44"/>
    <mergeCell ref="A32:A34"/>
    <mergeCell ref="A80:A84"/>
    <mergeCell ref="A85:X85"/>
    <mergeCell ref="A92:X92"/>
    <mergeCell ref="A55:A56"/>
    <mergeCell ref="A58:A59"/>
    <mergeCell ref="A67:X67"/>
    <mergeCell ref="A68:A71"/>
    <mergeCell ref="A78:A79"/>
    <mergeCell ref="A73:A74"/>
    <mergeCell ref="A87:A91"/>
    <mergeCell ref="AD1:AD3"/>
    <mergeCell ref="AE1:AE3"/>
    <mergeCell ref="A15:A16"/>
    <mergeCell ref="C126:D126"/>
    <mergeCell ref="A104:A105"/>
    <mergeCell ref="A108:X108"/>
    <mergeCell ref="A112:X112"/>
    <mergeCell ref="A120:X120"/>
    <mergeCell ref="A124:X124"/>
    <mergeCell ref="A93:X93"/>
    <mergeCell ref="A95:A96"/>
    <mergeCell ref="A97:A100"/>
    <mergeCell ref="A102:X102"/>
    <mergeCell ref="A103:X103"/>
    <mergeCell ref="A72:X72"/>
    <mergeCell ref="A76:X76"/>
    <mergeCell ref="A121:A122"/>
    <mergeCell ref="A117:A119"/>
    <mergeCell ref="A113:A116"/>
    <mergeCell ref="A106:A107"/>
    <mergeCell ref="A110:A111"/>
  </mergeCells>
  <pageMargins left="0.3" right="0.15748031496062992" top="0.34" bottom="0.45" header="0.31496062992125984" footer="0.31496062992125984"/>
  <pageSetup paperSize="9" scale="70" orientation="landscape" r:id="rId1"/>
  <headerFooter>
    <oddFooter>&amp;R&amp;P | Page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workbookViewId="0">
      <selection activeCell="A68" sqref="A68:C69"/>
    </sheetView>
  </sheetViews>
  <sheetFormatPr defaultColWidth="9" defaultRowHeight="21"/>
  <cols>
    <col min="1" max="1" width="13.25" style="87" customWidth="1"/>
    <col min="2" max="16384" width="9" style="87"/>
  </cols>
  <sheetData>
    <row r="1" spans="1:16">
      <c r="A1" s="87" t="s">
        <v>245</v>
      </c>
    </row>
    <row r="3" spans="1:16">
      <c r="A3" s="87" t="s">
        <v>273</v>
      </c>
    </row>
    <row r="4" spans="1:16">
      <c r="A4" s="88" t="s">
        <v>246</v>
      </c>
    </row>
    <row r="7" spans="1:16">
      <c r="A7" s="306" t="s">
        <v>247</v>
      </c>
      <c r="B7" s="306" t="s">
        <v>248</v>
      </c>
      <c r="C7" s="306" t="s">
        <v>249</v>
      </c>
      <c r="D7" s="306" t="s">
        <v>250</v>
      </c>
      <c r="E7" s="306" t="s">
        <v>251</v>
      </c>
      <c r="F7" s="306"/>
      <c r="G7" s="306"/>
      <c r="H7" s="306" t="s">
        <v>252</v>
      </c>
      <c r="I7" s="306"/>
      <c r="J7" s="306"/>
      <c r="K7" s="306"/>
      <c r="L7" s="306"/>
      <c r="M7" s="306"/>
      <c r="N7" s="306"/>
      <c r="O7" s="306"/>
      <c r="P7" s="306"/>
    </row>
    <row r="8" spans="1:16">
      <c r="A8" s="306"/>
      <c r="B8" s="306"/>
      <c r="C8" s="306"/>
      <c r="D8" s="306"/>
      <c r="E8" s="90" t="s">
        <v>253</v>
      </c>
      <c r="F8" s="90" t="s">
        <v>254</v>
      </c>
      <c r="G8" s="90" t="s">
        <v>255</v>
      </c>
      <c r="H8" s="90" t="s">
        <v>256</v>
      </c>
      <c r="I8" s="90" t="s">
        <v>257</v>
      </c>
      <c r="J8" s="90" t="s">
        <v>258</v>
      </c>
      <c r="K8" s="90" t="s">
        <v>259</v>
      </c>
      <c r="L8" s="90" t="s">
        <v>260</v>
      </c>
      <c r="M8" s="90" t="s">
        <v>261</v>
      </c>
      <c r="N8" s="90" t="s">
        <v>262</v>
      </c>
      <c r="O8" s="90" t="s">
        <v>263</v>
      </c>
      <c r="P8" s="90" t="s">
        <v>264</v>
      </c>
    </row>
    <row r="9" spans="1:16">
      <c r="A9" s="91" t="s">
        <v>265</v>
      </c>
      <c r="B9" s="92">
        <v>8230</v>
      </c>
      <c r="C9" s="92">
        <v>8148</v>
      </c>
      <c r="D9" s="91">
        <v>99</v>
      </c>
      <c r="E9" s="92">
        <v>2119</v>
      </c>
      <c r="F9" s="91">
        <v>847</v>
      </c>
      <c r="G9" s="91">
        <v>618</v>
      </c>
      <c r="H9" s="91">
        <v>726</v>
      </c>
      <c r="I9" s="91">
        <v>403</v>
      </c>
      <c r="J9" s="91">
        <v>507</v>
      </c>
      <c r="K9" s="91">
        <v>838</v>
      </c>
      <c r="L9" s="91">
        <v>207</v>
      </c>
      <c r="M9" s="91">
        <v>433</v>
      </c>
      <c r="N9" s="91">
        <v>900</v>
      </c>
      <c r="O9" s="91">
        <v>266</v>
      </c>
      <c r="P9" s="91">
        <v>284</v>
      </c>
    </row>
    <row r="10" spans="1:16">
      <c r="A10" s="91" t="s">
        <v>266</v>
      </c>
      <c r="B10" s="92">
        <v>2012</v>
      </c>
      <c r="C10" s="92">
        <v>2002</v>
      </c>
      <c r="D10" s="91">
        <v>99.5</v>
      </c>
      <c r="E10" s="91">
        <v>784</v>
      </c>
      <c r="F10" s="91">
        <v>116</v>
      </c>
      <c r="G10" s="91">
        <v>78</v>
      </c>
      <c r="H10" s="91">
        <v>168</v>
      </c>
      <c r="I10" s="91">
        <v>88</v>
      </c>
      <c r="J10" s="91">
        <v>89</v>
      </c>
      <c r="K10" s="91">
        <v>235</v>
      </c>
      <c r="L10" s="91">
        <v>112</v>
      </c>
      <c r="M10" s="91">
        <v>124</v>
      </c>
      <c r="N10" s="91">
        <v>104</v>
      </c>
      <c r="O10" s="91">
        <v>66</v>
      </c>
      <c r="P10" s="91">
        <v>38</v>
      </c>
    </row>
    <row r="11" spans="1:16">
      <c r="A11" s="91" t="s">
        <v>267</v>
      </c>
      <c r="B11" s="92">
        <v>1140</v>
      </c>
      <c r="C11" s="91">
        <v>985</v>
      </c>
      <c r="D11" s="91">
        <v>86.4</v>
      </c>
      <c r="E11" s="91">
        <v>245</v>
      </c>
      <c r="F11" s="91">
        <v>52</v>
      </c>
      <c r="G11" s="91">
        <v>57</v>
      </c>
      <c r="H11" s="91">
        <v>354</v>
      </c>
      <c r="I11" s="91">
        <v>5</v>
      </c>
      <c r="J11" s="91">
        <v>2</v>
      </c>
      <c r="K11" s="91">
        <v>101</v>
      </c>
      <c r="L11" s="91">
        <v>1</v>
      </c>
      <c r="M11" s="91">
        <v>6</v>
      </c>
      <c r="N11" s="91">
        <v>139</v>
      </c>
      <c r="O11" s="91">
        <v>4</v>
      </c>
      <c r="P11" s="91">
        <v>19</v>
      </c>
    </row>
    <row r="12" spans="1:16">
      <c r="A12" s="91" t="s">
        <v>268</v>
      </c>
      <c r="B12" s="92">
        <v>4384</v>
      </c>
      <c r="C12" s="92">
        <v>4317</v>
      </c>
      <c r="D12" s="91">
        <v>98.47</v>
      </c>
      <c r="E12" s="92">
        <v>2863</v>
      </c>
      <c r="F12" s="91">
        <v>114</v>
      </c>
      <c r="G12" s="91">
        <v>152</v>
      </c>
      <c r="H12" s="91">
        <v>423</v>
      </c>
      <c r="I12" s="91">
        <v>81</v>
      </c>
      <c r="J12" s="91">
        <v>36</v>
      </c>
      <c r="K12" s="91">
        <v>241</v>
      </c>
      <c r="L12" s="91">
        <v>38</v>
      </c>
      <c r="M12" s="91">
        <v>64</v>
      </c>
      <c r="N12" s="91">
        <v>283</v>
      </c>
      <c r="O12" s="91">
        <v>11</v>
      </c>
      <c r="P12" s="91">
        <v>11</v>
      </c>
    </row>
    <row r="13" spans="1:16">
      <c r="A13" s="91" t="s">
        <v>269</v>
      </c>
      <c r="B13" s="92">
        <v>5452</v>
      </c>
      <c r="C13" s="92">
        <v>5385</v>
      </c>
      <c r="D13" s="91">
        <v>98.77</v>
      </c>
      <c r="E13" s="92">
        <v>3637</v>
      </c>
      <c r="F13" s="91">
        <v>20</v>
      </c>
      <c r="G13" s="91">
        <v>54</v>
      </c>
      <c r="H13" s="91">
        <v>455</v>
      </c>
      <c r="I13" s="91">
        <v>23</v>
      </c>
      <c r="J13" s="91">
        <v>102</v>
      </c>
      <c r="K13" s="91">
        <v>312</v>
      </c>
      <c r="L13" s="91">
        <v>88</v>
      </c>
      <c r="M13" s="91">
        <v>312</v>
      </c>
      <c r="N13" s="91">
        <v>294</v>
      </c>
      <c r="O13" s="91">
        <v>62</v>
      </c>
      <c r="P13" s="91">
        <v>26</v>
      </c>
    </row>
    <row r="14" spans="1:16">
      <c r="A14" s="91" t="s">
        <v>270</v>
      </c>
      <c r="B14" s="92">
        <v>2508</v>
      </c>
      <c r="C14" s="92">
        <v>2428</v>
      </c>
      <c r="D14" s="91">
        <v>96.81</v>
      </c>
      <c r="E14" s="92">
        <v>1227</v>
      </c>
      <c r="F14" s="91">
        <v>117</v>
      </c>
      <c r="G14" s="91">
        <v>138</v>
      </c>
      <c r="H14" s="91">
        <v>306</v>
      </c>
      <c r="I14" s="91">
        <v>39</v>
      </c>
      <c r="J14" s="91">
        <v>38</v>
      </c>
      <c r="K14" s="91">
        <v>242</v>
      </c>
      <c r="L14" s="91">
        <v>37</v>
      </c>
      <c r="M14" s="91">
        <v>49</v>
      </c>
      <c r="N14" s="91">
        <v>164</v>
      </c>
      <c r="O14" s="91">
        <v>38</v>
      </c>
      <c r="P14" s="91">
        <v>33</v>
      </c>
    </row>
    <row r="15" spans="1:16">
      <c r="A15" s="91" t="s">
        <v>271</v>
      </c>
      <c r="B15" s="92">
        <v>3135</v>
      </c>
      <c r="C15" s="92">
        <v>3108</v>
      </c>
      <c r="D15" s="91">
        <v>99.14</v>
      </c>
      <c r="E15" s="92">
        <v>2156</v>
      </c>
      <c r="F15" s="91">
        <v>28</v>
      </c>
      <c r="G15" s="91">
        <v>45</v>
      </c>
      <c r="H15" s="91">
        <v>355</v>
      </c>
      <c r="I15" s="91">
        <v>28</v>
      </c>
      <c r="J15" s="91">
        <v>39</v>
      </c>
      <c r="K15" s="91">
        <v>209</v>
      </c>
      <c r="L15" s="91">
        <v>26</v>
      </c>
      <c r="M15" s="91">
        <v>29</v>
      </c>
      <c r="N15" s="91">
        <v>164</v>
      </c>
      <c r="O15" s="91">
        <v>12</v>
      </c>
      <c r="P15" s="91">
        <v>17</v>
      </c>
    </row>
    <row r="16" spans="1:16">
      <c r="A16" s="91" t="s">
        <v>272</v>
      </c>
      <c r="B16" s="92">
        <v>2423</v>
      </c>
      <c r="C16" s="92">
        <v>2337</v>
      </c>
      <c r="D16" s="91">
        <v>96.45</v>
      </c>
      <c r="E16" s="92">
        <v>1182</v>
      </c>
      <c r="F16" s="91">
        <v>53</v>
      </c>
      <c r="G16" s="91">
        <v>25</v>
      </c>
      <c r="H16" s="91">
        <v>285</v>
      </c>
      <c r="I16" s="91">
        <v>31</v>
      </c>
      <c r="J16" s="91">
        <v>51</v>
      </c>
      <c r="K16" s="91">
        <v>294</v>
      </c>
      <c r="L16" s="91">
        <v>42</v>
      </c>
      <c r="M16" s="91">
        <v>39</v>
      </c>
      <c r="N16" s="91">
        <v>246</v>
      </c>
      <c r="O16" s="91">
        <v>58</v>
      </c>
      <c r="P16" s="91">
        <v>31</v>
      </c>
    </row>
    <row r="17" spans="1:16" s="89" customFormat="1">
      <c r="A17" s="95" t="s">
        <v>25</v>
      </c>
      <c r="B17" s="93">
        <f>SUM(B9:B16)</f>
        <v>29284</v>
      </c>
      <c r="C17" s="93">
        <f t="shared" ref="C17:P17" si="0">SUM(C9:C16)</f>
        <v>28710</v>
      </c>
      <c r="D17" s="94">
        <f>+C17*100/B17</f>
        <v>98.039885261576288</v>
      </c>
      <c r="E17" s="93">
        <f t="shared" si="0"/>
        <v>14213</v>
      </c>
      <c r="F17" s="93">
        <f t="shared" si="0"/>
        <v>1347</v>
      </c>
      <c r="G17" s="93">
        <f t="shared" si="0"/>
        <v>1167</v>
      </c>
      <c r="H17" s="93">
        <f t="shared" si="0"/>
        <v>3072</v>
      </c>
      <c r="I17" s="93">
        <f t="shared" si="0"/>
        <v>698</v>
      </c>
      <c r="J17" s="93">
        <f t="shared" si="0"/>
        <v>864</v>
      </c>
      <c r="K17" s="93">
        <f t="shared" si="0"/>
        <v>2472</v>
      </c>
      <c r="L17" s="93">
        <f t="shared" si="0"/>
        <v>551</v>
      </c>
      <c r="M17" s="93">
        <f t="shared" si="0"/>
        <v>1056</v>
      </c>
      <c r="N17" s="93">
        <f t="shared" si="0"/>
        <v>2294</v>
      </c>
      <c r="O17" s="93">
        <f t="shared" si="0"/>
        <v>517</v>
      </c>
      <c r="P17" s="93">
        <f t="shared" si="0"/>
        <v>459</v>
      </c>
    </row>
    <row r="20" spans="1:16">
      <c r="A20" s="98" t="s">
        <v>274</v>
      </c>
    </row>
    <row r="24" spans="1:16">
      <c r="A24" s="306" t="s">
        <v>247</v>
      </c>
      <c r="B24" s="306" t="s">
        <v>248</v>
      </c>
      <c r="C24" s="306" t="s">
        <v>249</v>
      </c>
      <c r="D24" s="306" t="s">
        <v>250</v>
      </c>
      <c r="E24" s="306" t="s">
        <v>275</v>
      </c>
      <c r="F24" s="306"/>
      <c r="G24" s="306"/>
      <c r="H24" s="306" t="s">
        <v>251</v>
      </c>
      <c r="I24" s="306"/>
      <c r="J24" s="306"/>
      <c r="K24" s="306"/>
      <c r="L24" s="306"/>
      <c r="M24" s="306"/>
      <c r="N24" s="306"/>
      <c r="O24" s="306"/>
      <c r="P24" s="306"/>
    </row>
    <row r="25" spans="1:16">
      <c r="A25" s="306"/>
      <c r="B25" s="306"/>
      <c r="C25" s="306"/>
      <c r="D25" s="306"/>
      <c r="E25" s="90" t="s">
        <v>253</v>
      </c>
      <c r="F25" s="90" t="s">
        <v>254</v>
      </c>
      <c r="G25" s="90" t="s">
        <v>255</v>
      </c>
      <c r="H25" s="90" t="s">
        <v>256</v>
      </c>
      <c r="I25" s="90" t="s">
        <v>257</v>
      </c>
      <c r="J25" s="90" t="s">
        <v>258</v>
      </c>
      <c r="K25" s="90" t="s">
        <v>259</v>
      </c>
      <c r="L25" s="90" t="s">
        <v>260</v>
      </c>
      <c r="M25" s="90" t="s">
        <v>261</v>
      </c>
      <c r="N25" s="90" t="s">
        <v>262</v>
      </c>
      <c r="O25" s="90" t="s">
        <v>263</v>
      </c>
      <c r="P25" s="90" t="s">
        <v>264</v>
      </c>
    </row>
    <row r="26" spans="1:16">
      <c r="A26" s="91" t="s">
        <v>265</v>
      </c>
      <c r="B26" s="92">
        <v>7177</v>
      </c>
      <c r="C26" s="92">
        <v>7165</v>
      </c>
      <c r="D26" s="91">
        <v>99.83</v>
      </c>
      <c r="E26" s="92">
        <v>1798</v>
      </c>
      <c r="F26" s="91">
        <v>653</v>
      </c>
      <c r="G26" s="91">
        <v>168</v>
      </c>
      <c r="H26" s="92">
        <v>2311</v>
      </c>
      <c r="I26" s="91">
        <v>15</v>
      </c>
      <c r="J26" s="91">
        <v>17</v>
      </c>
      <c r="K26" s="91">
        <v>200</v>
      </c>
      <c r="L26" s="91">
        <v>435</v>
      </c>
      <c r="M26" s="91">
        <v>468</v>
      </c>
      <c r="N26" s="91">
        <v>611</v>
      </c>
      <c r="O26" s="91">
        <v>239</v>
      </c>
      <c r="P26" s="91">
        <v>250</v>
      </c>
    </row>
    <row r="27" spans="1:16">
      <c r="A27" s="91" t="s">
        <v>266</v>
      </c>
      <c r="B27" s="92">
        <v>1988</v>
      </c>
      <c r="C27" s="92">
        <v>1988</v>
      </c>
      <c r="D27" s="91">
        <v>100</v>
      </c>
      <c r="E27" s="92">
        <v>1364</v>
      </c>
      <c r="F27" s="91">
        <v>3</v>
      </c>
      <c r="G27" s="91">
        <v>0</v>
      </c>
      <c r="H27" s="91">
        <v>216</v>
      </c>
      <c r="I27" s="91">
        <v>1</v>
      </c>
      <c r="J27" s="91">
        <v>3</v>
      </c>
      <c r="K27" s="91">
        <v>239</v>
      </c>
      <c r="L27" s="91">
        <v>16</v>
      </c>
      <c r="M27" s="91">
        <v>7</v>
      </c>
      <c r="N27" s="91">
        <v>136</v>
      </c>
      <c r="O27" s="91">
        <v>3</v>
      </c>
      <c r="P27" s="91">
        <v>0</v>
      </c>
    </row>
    <row r="28" spans="1:16">
      <c r="A28" s="91" t="s">
        <v>267</v>
      </c>
      <c r="B28" s="92">
        <v>1103</v>
      </c>
      <c r="C28" s="92">
        <v>1101</v>
      </c>
      <c r="D28" s="91">
        <v>99.82</v>
      </c>
      <c r="E28" s="91">
        <v>360</v>
      </c>
      <c r="F28" s="91">
        <v>4</v>
      </c>
      <c r="G28" s="91">
        <v>64</v>
      </c>
      <c r="H28" s="91">
        <v>469</v>
      </c>
      <c r="I28" s="91">
        <v>7</v>
      </c>
      <c r="J28" s="91">
        <v>3</v>
      </c>
      <c r="K28" s="91">
        <v>83</v>
      </c>
      <c r="L28" s="91">
        <v>6</v>
      </c>
      <c r="M28" s="91">
        <v>6</v>
      </c>
      <c r="N28" s="91">
        <v>91</v>
      </c>
      <c r="O28" s="91">
        <v>5</v>
      </c>
      <c r="P28" s="91">
        <v>3</v>
      </c>
    </row>
    <row r="29" spans="1:16">
      <c r="A29" s="91" t="s">
        <v>268</v>
      </c>
      <c r="B29" s="92">
        <v>3867</v>
      </c>
      <c r="C29" s="92">
        <v>3864</v>
      </c>
      <c r="D29" s="91">
        <v>99.92</v>
      </c>
      <c r="E29" s="92">
        <v>2538</v>
      </c>
      <c r="F29" s="91">
        <v>10</v>
      </c>
      <c r="G29" s="91">
        <v>29</v>
      </c>
      <c r="H29" s="91">
        <v>402</v>
      </c>
      <c r="I29" s="91">
        <v>35</v>
      </c>
      <c r="J29" s="91">
        <v>21</v>
      </c>
      <c r="K29" s="91">
        <v>326</v>
      </c>
      <c r="L29" s="91">
        <v>30</v>
      </c>
      <c r="M29" s="91">
        <v>99</v>
      </c>
      <c r="N29" s="91">
        <v>326</v>
      </c>
      <c r="O29" s="91">
        <v>24</v>
      </c>
      <c r="P29" s="91">
        <v>24</v>
      </c>
    </row>
    <row r="30" spans="1:16">
      <c r="A30" s="91" t="s">
        <v>269</v>
      </c>
      <c r="B30" s="92">
        <v>5619</v>
      </c>
      <c r="C30" s="92">
        <v>5612</v>
      </c>
      <c r="D30" s="91">
        <v>99.88</v>
      </c>
      <c r="E30" s="92">
        <v>2952</v>
      </c>
      <c r="F30" s="91">
        <v>43</v>
      </c>
      <c r="G30" s="91">
        <v>49</v>
      </c>
      <c r="H30" s="91">
        <v>836</v>
      </c>
      <c r="I30" s="91">
        <v>129</v>
      </c>
      <c r="J30" s="91">
        <v>148</v>
      </c>
      <c r="K30" s="91">
        <v>858</v>
      </c>
      <c r="L30" s="91">
        <v>79</v>
      </c>
      <c r="M30" s="91">
        <v>138</v>
      </c>
      <c r="N30" s="91">
        <v>304</v>
      </c>
      <c r="O30" s="91">
        <v>22</v>
      </c>
      <c r="P30" s="91">
        <v>54</v>
      </c>
    </row>
    <row r="31" spans="1:16">
      <c r="A31" s="91" t="s">
        <v>270</v>
      </c>
      <c r="B31" s="92">
        <v>2639</v>
      </c>
      <c r="C31" s="92">
        <v>2618</v>
      </c>
      <c r="D31" s="91">
        <v>99.2</v>
      </c>
      <c r="E31" s="92">
        <v>1939</v>
      </c>
      <c r="F31" s="91">
        <v>8</v>
      </c>
      <c r="G31" s="91">
        <v>48</v>
      </c>
      <c r="H31" s="91">
        <v>331</v>
      </c>
      <c r="I31" s="91">
        <v>3</v>
      </c>
      <c r="J31" s="91">
        <v>1</v>
      </c>
      <c r="K31" s="91">
        <v>123</v>
      </c>
      <c r="L31" s="91">
        <v>2</v>
      </c>
      <c r="M31" s="91">
        <v>1</v>
      </c>
      <c r="N31" s="91">
        <v>157</v>
      </c>
      <c r="O31" s="91">
        <v>1</v>
      </c>
      <c r="P31" s="91">
        <v>4</v>
      </c>
    </row>
    <row r="32" spans="1:16">
      <c r="A32" s="91" t="s">
        <v>271</v>
      </c>
      <c r="B32" s="92">
        <v>3020</v>
      </c>
      <c r="C32" s="92">
        <v>3006</v>
      </c>
      <c r="D32" s="91">
        <v>99.54</v>
      </c>
      <c r="E32" s="92">
        <v>2144</v>
      </c>
      <c r="F32" s="91">
        <v>13</v>
      </c>
      <c r="G32" s="91">
        <v>9</v>
      </c>
      <c r="H32" s="91">
        <v>436</v>
      </c>
      <c r="I32" s="91">
        <v>13</v>
      </c>
      <c r="J32" s="91">
        <v>13</v>
      </c>
      <c r="K32" s="91">
        <v>176</v>
      </c>
      <c r="L32" s="91">
        <v>8</v>
      </c>
      <c r="M32" s="91">
        <v>40</v>
      </c>
      <c r="N32" s="91">
        <v>136</v>
      </c>
      <c r="O32" s="91">
        <v>5</v>
      </c>
      <c r="P32" s="91">
        <v>13</v>
      </c>
    </row>
    <row r="33" spans="1:16">
      <c r="A33" s="91" t="s">
        <v>272</v>
      </c>
      <c r="B33" s="92">
        <v>2207</v>
      </c>
      <c r="C33" s="92">
        <v>2147</v>
      </c>
      <c r="D33" s="91">
        <v>97.28</v>
      </c>
      <c r="E33" s="92">
        <v>1288</v>
      </c>
      <c r="F33" s="91">
        <v>36</v>
      </c>
      <c r="G33" s="91">
        <v>38</v>
      </c>
      <c r="H33" s="91">
        <v>246</v>
      </c>
      <c r="I33" s="91">
        <v>0</v>
      </c>
      <c r="J33" s="91">
        <v>1</v>
      </c>
      <c r="K33" s="91">
        <v>224</v>
      </c>
      <c r="L33" s="91">
        <v>42</v>
      </c>
      <c r="M33" s="91">
        <v>47</v>
      </c>
      <c r="N33" s="91">
        <v>170</v>
      </c>
      <c r="O33" s="91">
        <v>20</v>
      </c>
      <c r="P33" s="91">
        <v>35</v>
      </c>
    </row>
    <row r="34" spans="1:16">
      <c r="A34" s="95" t="s">
        <v>25</v>
      </c>
      <c r="B34" s="96">
        <f>SUM(B26:B33)</f>
        <v>27620</v>
      </c>
      <c r="C34" s="96">
        <f t="shared" ref="C34:P34" si="1">SUM(C26:C33)</f>
        <v>27501</v>
      </c>
      <c r="D34" s="97">
        <f>+C34*100/B34</f>
        <v>99.569152787834909</v>
      </c>
      <c r="E34" s="96">
        <f t="shared" si="1"/>
        <v>14383</v>
      </c>
      <c r="F34" s="96">
        <f t="shared" si="1"/>
        <v>770</v>
      </c>
      <c r="G34" s="96">
        <f t="shared" si="1"/>
        <v>405</v>
      </c>
      <c r="H34" s="96">
        <f t="shared" si="1"/>
        <v>5247</v>
      </c>
      <c r="I34" s="96">
        <f t="shared" si="1"/>
        <v>203</v>
      </c>
      <c r="J34" s="96">
        <f t="shared" si="1"/>
        <v>207</v>
      </c>
      <c r="K34" s="96">
        <f t="shared" si="1"/>
        <v>2229</v>
      </c>
      <c r="L34" s="96">
        <f t="shared" si="1"/>
        <v>618</v>
      </c>
      <c r="M34" s="96">
        <f t="shared" si="1"/>
        <v>806</v>
      </c>
      <c r="N34" s="96">
        <f t="shared" si="1"/>
        <v>1931</v>
      </c>
      <c r="O34" s="96">
        <f t="shared" si="1"/>
        <v>319</v>
      </c>
      <c r="P34" s="96">
        <f t="shared" si="1"/>
        <v>383</v>
      </c>
    </row>
    <row r="36" spans="1:16">
      <c r="A36" s="98" t="s">
        <v>279</v>
      </c>
    </row>
    <row r="39" spans="1:16">
      <c r="A39" s="306" t="s">
        <v>247</v>
      </c>
      <c r="B39" s="306" t="s">
        <v>248</v>
      </c>
      <c r="C39" s="306" t="s">
        <v>249</v>
      </c>
      <c r="D39" s="306" t="s">
        <v>250</v>
      </c>
      <c r="E39" s="306" t="s">
        <v>277</v>
      </c>
      <c r="F39" s="306"/>
      <c r="G39" s="306"/>
      <c r="H39" s="306" t="s">
        <v>275</v>
      </c>
      <c r="I39" s="306"/>
      <c r="J39" s="306"/>
      <c r="K39" s="306"/>
      <c r="L39" s="306"/>
      <c r="M39" s="306"/>
      <c r="N39" s="306"/>
      <c r="O39" s="306"/>
      <c r="P39" s="306"/>
    </row>
    <row r="40" spans="1:16">
      <c r="A40" s="306"/>
      <c r="B40" s="306"/>
      <c r="C40" s="306"/>
      <c r="D40" s="306"/>
      <c r="E40" s="90" t="s">
        <v>253</v>
      </c>
      <c r="F40" s="90" t="s">
        <v>254</v>
      </c>
      <c r="G40" s="90" t="s">
        <v>255</v>
      </c>
      <c r="H40" s="90" t="s">
        <v>256</v>
      </c>
      <c r="I40" s="90" t="s">
        <v>257</v>
      </c>
      <c r="J40" s="90" t="s">
        <v>258</v>
      </c>
      <c r="K40" s="90" t="s">
        <v>259</v>
      </c>
      <c r="L40" s="90" t="s">
        <v>260</v>
      </c>
      <c r="M40" s="90" t="s">
        <v>261</v>
      </c>
      <c r="N40" s="90" t="s">
        <v>262</v>
      </c>
      <c r="O40" s="90" t="s">
        <v>263</v>
      </c>
      <c r="P40" s="90" t="s">
        <v>264</v>
      </c>
    </row>
    <row r="41" spans="1:16">
      <c r="A41" s="91" t="s">
        <v>265</v>
      </c>
      <c r="B41" s="92">
        <v>3496</v>
      </c>
      <c r="C41" s="92">
        <v>3494</v>
      </c>
      <c r="D41" s="91">
        <v>99.94</v>
      </c>
      <c r="E41" s="91">
        <v>587</v>
      </c>
      <c r="F41" s="91">
        <v>107</v>
      </c>
      <c r="G41" s="91">
        <v>45</v>
      </c>
      <c r="H41" s="91">
        <v>93</v>
      </c>
      <c r="I41" s="91">
        <v>24</v>
      </c>
      <c r="J41" s="91">
        <v>31</v>
      </c>
      <c r="K41" s="91">
        <v>548</v>
      </c>
      <c r="L41" s="91">
        <v>41</v>
      </c>
      <c r="M41" s="91">
        <v>69</v>
      </c>
      <c r="N41" s="92">
        <v>1933</v>
      </c>
      <c r="O41" s="91">
        <v>12</v>
      </c>
      <c r="P41" s="91">
        <v>4</v>
      </c>
    </row>
    <row r="42" spans="1:16">
      <c r="A42" s="91" t="s">
        <v>266</v>
      </c>
      <c r="B42" s="92">
        <v>1255</v>
      </c>
      <c r="C42" s="92">
        <v>1254</v>
      </c>
      <c r="D42" s="91">
        <v>99.92</v>
      </c>
      <c r="E42" s="91">
        <v>43</v>
      </c>
      <c r="F42" s="91">
        <v>20</v>
      </c>
      <c r="G42" s="91">
        <v>22</v>
      </c>
      <c r="H42" s="91">
        <v>123</v>
      </c>
      <c r="I42" s="91">
        <v>22</v>
      </c>
      <c r="J42" s="91">
        <v>31</v>
      </c>
      <c r="K42" s="91">
        <v>90</v>
      </c>
      <c r="L42" s="91">
        <v>30</v>
      </c>
      <c r="M42" s="91">
        <v>134</v>
      </c>
      <c r="N42" s="91">
        <v>739</v>
      </c>
      <c r="O42" s="91">
        <v>0</v>
      </c>
      <c r="P42" s="91">
        <v>0</v>
      </c>
    </row>
    <row r="43" spans="1:16">
      <c r="A43" s="91" t="s">
        <v>267</v>
      </c>
      <c r="B43" s="91">
        <v>817</v>
      </c>
      <c r="C43" s="91">
        <v>816</v>
      </c>
      <c r="D43" s="91">
        <v>99.88</v>
      </c>
      <c r="E43" s="91">
        <v>38</v>
      </c>
      <c r="F43" s="91">
        <v>12</v>
      </c>
      <c r="G43" s="91">
        <v>6</v>
      </c>
      <c r="H43" s="91">
        <v>50</v>
      </c>
      <c r="I43" s="91">
        <v>3</v>
      </c>
      <c r="J43" s="91">
        <v>6</v>
      </c>
      <c r="K43" s="91">
        <v>47</v>
      </c>
      <c r="L43" s="91">
        <v>3</v>
      </c>
      <c r="M43" s="91">
        <v>19</v>
      </c>
      <c r="N43" s="91">
        <v>632</v>
      </c>
      <c r="O43" s="91">
        <v>0</v>
      </c>
      <c r="P43" s="91">
        <v>0</v>
      </c>
    </row>
    <row r="44" spans="1:16">
      <c r="A44" s="91" t="s">
        <v>268</v>
      </c>
      <c r="B44" s="92">
        <v>3842</v>
      </c>
      <c r="C44" s="92">
        <v>3839</v>
      </c>
      <c r="D44" s="91">
        <v>99.92</v>
      </c>
      <c r="E44" s="92">
        <v>2585</v>
      </c>
      <c r="F44" s="91">
        <v>8</v>
      </c>
      <c r="G44" s="91">
        <v>9</v>
      </c>
      <c r="H44" s="91">
        <v>473</v>
      </c>
      <c r="I44" s="91">
        <v>3</v>
      </c>
      <c r="J44" s="91">
        <v>4</v>
      </c>
      <c r="K44" s="91">
        <v>358</v>
      </c>
      <c r="L44" s="91">
        <v>5</v>
      </c>
      <c r="M44" s="91">
        <v>6</v>
      </c>
      <c r="N44" s="91">
        <v>322</v>
      </c>
      <c r="O44" s="91">
        <v>7</v>
      </c>
      <c r="P44" s="91">
        <v>59</v>
      </c>
    </row>
    <row r="45" spans="1:16">
      <c r="A45" s="91" t="s">
        <v>269</v>
      </c>
      <c r="B45" s="92">
        <v>3325</v>
      </c>
      <c r="C45" s="92">
        <v>3323</v>
      </c>
      <c r="D45" s="91">
        <v>99.94</v>
      </c>
      <c r="E45" s="92">
        <v>2295</v>
      </c>
      <c r="F45" s="91">
        <v>8</v>
      </c>
      <c r="G45" s="91">
        <v>7</v>
      </c>
      <c r="H45" s="91">
        <v>485</v>
      </c>
      <c r="I45" s="91">
        <v>2</v>
      </c>
      <c r="J45" s="91">
        <v>1</v>
      </c>
      <c r="K45" s="91">
        <v>268</v>
      </c>
      <c r="L45" s="91">
        <v>1</v>
      </c>
      <c r="M45" s="91">
        <v>8</v>
      </c>
      <c r="N45" s="91">
        <v>245</v>
      </c>
      <c r="O45" s="91">
        <v>2</v>
      </c>
      <c r="P45" s="91">
        <v>1</v>
      </c>
    </row>
    <row r="46" spans="1:16">
      <c r="A46" s="91" t="s">
        <v>270</v>
      </c>
      <c r="B46" s="91">
        <v>754</v>
      </c>
      <c r="C46" s="91">
        <v>752</v>
      </c>
      <c r="D46" s="91">
        <v>99.73</v>
      </c>
      <c r="E46" s="91">
        <v>127</v>
      </c>
      <c r="F46" s="91">
        <v>1</v>
      </c>
      <c r="G46" s="91">
        <v>11</v>
      </c>
      <c r="H46" s="91">
        <v>93</v>
      </c>
      <c r="I46" s="91">
        <v>3</v>
      </c>
      <c r="J46" s="91">
        <v>3</v>
      </c>
      <c r="K46" s="91">
        <v>107</v>
      </c>
      <c r="L46" s="91">
        <v>12</v>
      </c>
      <c r="M46" s="91">
        <v>51</v>
      </c>
      <c r="N46" s="91">
        <v>328</v>
      </c>
      <c r="O46" s="91">
        <v>7</v>
      </c>
      <c r="P46" s="91">
        <v>9</v>
      </c>
    </row>
    <row r="47" spans="1:16">
      <c r="A47" s="91" t="s">
        <v>271</v>
      </c>
      <c r="B47" s="92">
        <v>2515</v>
      </c>
      <c r="C47" s="92">
        <v>2508</v>
      </c>
      <c r="D47" s="91">
        <v>99.72</v>
      </c>
      <c r="E47" s="91">
        <v>507</v>
      </c>
      <c r="F47" s="91">
        <v>11</v>
      </c>
      <c r="G47" s="91">
        <v>10</v>
      </c>
      <c r="H47" s="91">
        <v>669</v>
      </c>
      <c r="I47" s="91">
        <v>9</v>
      </c>
      <c r="J47" s="91">
        <v>9</v>
      </c>
      <c r="K47" s="91">
        <v>252</v>
      </c>
      <c r="L47" s="91">
        <v>11</v>
      </c>
      <c r="M47" s="91">
        <v>18</v>
      </c>
      <c r="N47" s="92">
        <v>1003</v>
      </c>
      <c r="O47" s="91">
        <v>6</v>
      </c>
      <c r="P47" s="91">
        <v>3</v>
      </c>
    </row>
    <row r="48" spans="1:16">
      <c r="A48" s="91" t="s">
        <v>272</v>
      </c>
      <c r="B48" s="92">
        <v>1862</v>
      </c>
      <c r="C48" s="92">
        <v>1860</v>
      </c>
      <c r="D48" s="91">
        <v>99.89</v>
      </c>
      <c r="E48" s="92">
        <v>1352</v>
      </c>
      <c r="F48" s="91">
        <v>3</v>
      </c>
      <c r="G48" s="91">
        <v>1</v>
      </c>
      <c r="H48" s="91">
        <v>153</v>
      </c>
      <c r="I48" s="91">
        <v>0</v>
      </c>
      <c r="J48" s="91">
        <v>0</v>
      </c>
      <c r="K48" s="91">
        <v>183</v>
      </c>
      <c r="L48" s="91">
        <v>3</v>
      </c>
      <c r="M48" s="91">
        <v>2</v>
      </c>
      <c r="N48" s="91">
        <v>163</v>
      </c>
      <c r="O48" s="91">
        <v>0</v>
      </c>
      <c r="P48" s="91">
        <v>0</v>
      </c>
    </row>
    <row r="49" spans="1:16">
      <c r="A49" s="95" t="s">
        <v>25</v>
      </c>
      <c r="B49" s="96">
        <f>SUM(B41:B48)</f>
        <v>17866</v>
      </c>
      <c r="C49" s="96">
        <f t="shared" ref="C49:P49" si="2">SUM(C41:C48)</f>
        <v>17846</v>
      </c>
      <c r="D49" s="97">
        <f>+C49*100/B49</f>
        <v>99.888055524459872</v>
      </c>
      <c r="E49" s="96">
        <f t="shared" si="2"/>
        <v>7534</v>
      </c>
      <c r="F49" s="96">
        <f t="shared" si="2"/>
        <v>170</v>
      </c>
      <c r="G49" s="96">
        <f t="shared" si="2"/>
        <v>111</v>
      </c>
      <c r="H49" s="96">
        <f t="shared" si="2"/>
        <v>2139</v>
      </c>
      <c r="I49" s="96">
        <f t="shared" si="2"/>
        <v>66</v>
      </c>
      <c r="J49" s="96">
        <f t="shared" si="2"/>
        <v>85</v>
      </c>
      <c r="K49" s="96">
        <f t="shared" si="2"/>
        <v>1853</v>
      </c>
      <c r="L49" s="96">
        <f t="shared" si="2"/>
        <v>106</v>
      </c>
      <c r="M49" s="96">
        <f t="shared" si="2"/>
        <v>307</v>
      </c>
      <c r="N49" s="96">
        <f t="shared" si="2"/>
        <v>5365</v>
      </c>
      <c r="O49" s="96">
        <f t="shared" si="2"/>
        <v>34</v>
      </c>
      <c r="P49" s="96">
        <f t="shared" si="2"/>
        <v>76</v>
      </c>
    </row>
    <row r="51" spans="1:16">
      <c r="A51" s="98" t="s">
        <v>278</v>
      </c>
    </row>
    <row r="56" spans="1:16">
      <c r="A56" s="306" t="s">
        <v>25</v>
      </c>
      <c r="B56" s="306" t="s">
        <v>248</v>
      </c>
      <c r="C56" s="306" t="s">
        <v>249</v>
      </c>
      <c r="D56" s="306" t="s">
        <v>250</v>
      </c>
      <c r="E56" s="306" t="s">
        <v>251</v>
      </c>
      <c r="F56" s="306"/>
      <c r="G56" s="306"/>
      <c r="H56" s="306" t="s">
        <v>252</v>
      </c>
      <c r="I56" s="306"/>
      <c r="J56" s="306"/>
      <c r="K56" s="306"/>
      <c r="L56" s="306"/>
      <c r="M56" s="306"/>
      <c r="N56" s="306"/>
      <c r="O56" s="306"/>
      <c r="P56" s="306"/>
    </row>
    <row r="57" spans="1:16">
      <c r="A57" s="306"/>
      <c r="B57" s="306"/>
      <c r="C57" s="306"/>
      <c r="D57" s="306"/>
      <c r="E57" s="90" t="s">
        <v>253</v>
      </c>
      <c r="F57" s="90" t="s">
        <v>254</v>
      </c>
      <c r="G57" s="90" t="s">
        <v>255</v>
      </c>
      <c r="H57" s="90" t="s">
        <v>256</v>
      </c>
      <c r="I57" s="90" t="s">
        <v>257</v>
      </c>
      <c r="J57" s="90" t="s">
        <v>258</v>
      </c>
      <c r="K57" s="90" t="s">
        <v>259</v>
      </c>
      <c r="L57" s="90" t="s">
        <v>260</v>
      </c>
      <c r="M57" s="90" t="s">
        <v>261</v>
      </c>
      <c r="N57" s="90" t="s">
        <v>262</v>
      </c>
      <c r="O57" s="90" t="s">
        <v>263</v>
      </c>
      <c r="P57" s="90" t="s">
        <v>264</v>
      </c>
    </row>
    <row r="58" spans="1:16">
      <c r="A58" s="91" t="s">
        <v>280</v>
      </c>
      <c r="B58" s="92">
        <v>46322</v>
      </c>
      <c r="C58" s="92">
        <v>45164</v>
      </c>
      <c r="D58" s="91">
        <v>97.5</v>
      </c>
      <c r="E58" s="92">
        <v>25789</v>
      </c>
      <c r="F58" s="92">
        <v>1119</v>
      </c>
      <c r="G58" s="92">
        <v>1192</v>
      </c>
      <c r="H58" s="92">
        <v>5718</v>
      </c>
      <c r="I58" s="91">
        <v>691</v>
      </c>
      <c r="J58" s="91">
        <v>559</v>
      </c>
      <c r="K58" s="92">
        <v>4035</v>
      </c>
      <c r="L58" s="91">
        <v>500</v>
      </c>
      <c r="M58" s="92">
        <v>1175</v>
      </c>
      <c r="N58" s="92">
        <v>3319</v>
      </c>
      <c r="O58" s="91">
        <v>610</v>
      </c>
      <c r="P58" s="91">
        <v>457</v>
      </c>
    </row>
    <row r="59" spans="1:16">
      <c r="A59" s="91" t="s">
        <v>281</v>
      </c>
      <c r="B59" s="92">
        <v>44954</v>
      </c>
      <c r="C59" s="92">
        <v>44781</v>
      </c>
      <c r="D59" s="91">
        <v>99.62</v>
      </c>
      <c r="E59" s="92">
        <v>17066</v>
      </c>
      <c r="F59" s="92">
        <v>3452</v>
      </c>
      <c r="G59" s="92">
        <v>3960</v>
      </c>
      <c r="H59" s="92">
        <v>5223</v>
      </c>
      <c r="I59" s="91">
        <v>996</v>
      </c>
      <c r="J59" s="92">
        <v>1288</v>
      </c>
      <c r="K59" s="92">
        <v>4857</v>
      </c>
      <c r="L59" s="92">
        <v>1018</v>
      </c>
      <c r="M59" s="92">
        <v>1876</v>
      </c>
      <c r="N59" s="92">
        <v>3277</v>
      </c>
      <c r="O59" s="91">
        <v>842</v>
      </c>
      <c r="P59" s="91">
        <v>926</v>
      </c>
    </row>
    <row r="60" spans="1:16">
      <c r="A60" s="91" t="s">
        <v>282</v>
      </c>
      <c r="B60" s="92">
        <v>47180</v>
      </c>
      <c r="C60" s="92">
        <v>46844</v>
      </c>
      <c r="D60" s="91">
        <v>99.29</v>
      </c>
      <c r="E60" s="92">
        <v>28500</v>
      </c>
      <c r="F60" s="92">
        <v>1496</v>
      </c>
      <c r="G60" s="92">
        <v>2097</v>
      </c>
      <c r="H60" s="92">
        <v>5202</v>
      </c>
      <c r="I60" s="91">
        <v>700</v>
      </c>
      <c r="J60" s="91">
        <v>477</v>
      </c>
      <c r="K60" s="92">
        <v>2289</v>
      </c>
      <c r="L60" s="91">
        <v>460</v>
      </c>
      <c r="M60" s="92">
        <v>1252</v>
      </c>
      <c r="N60" s="92">
        <v>3448</v>
      </c>
      <c r="O60" s="91">
        <v>493</v>
      </c>
      <c r="P60" s="91">
        <v>430</v>
      </c>
    </row>
    <row r="61" spans="1:16">
      <c r="A61" s="91" t="s">
        <v>283</v>
      </c>
      <c r="B61" s="92">
        <v>39800</v>
      </c>
      <c r="C61" s="92">
        <v>39533</v>
      </c>
      <c r="D61" s="91">
        <v>99.33</v>
      </c>
      <c r="E61" s="92">
        <v>22048</v>
      </c>
      <c r="F61" s="91">
        <v>858</v>
      </c>
      <c r="G61" s="91">
        <v>837</v>
      </c>
      <c r="H61" s="92">
        <v>5516</v>
      </c>
      <c r="I61" s="91">
        <v>453</v>
      </c>
      <c r="J61" s="91">
        <v>501</v>
      </c>
      <c r="K61" s="92">
        <v>4580</v>
      </c>
      <c r="L61" s="91">
        <v>268</v>
      </c>
      <c r="M61" s="91">
        <v>609</v>
      </c>
      <c r="N61" s="92">
        <v>3452</v>
      </c>
      <c r="O61" s="91">
        <v>253</v>
      </c>
      <c r="P61" s="91">
        <v>158</v>
      </c>
    </row>
    <row r="62" spans="1:16">
      <c r="A62" s="91" t="s">
        <v>284</v>
      </c>
      <c r="B62" s="92">
        <v>33215</v>
      </c>
      <c r="C62" s="92">
        <v>32539</v>
      </c>
      <c r="D62" s="91">
        <v>97.96</v>
      </c>
      <c r="E62" s="92">
        <v>8988</v>
      </c>
      <c r="F62" s="92">
        <v>2175</v>
      </c>
      <c r="G62" s="92">
        <v>2296</v>
      </c>
      <c r="H62" s="92">
        <v>5146</v>
      </c>
      <c r="I62" s="92">
        <v>1118</v>
      </c>
      <c r="J62" s="92">
        <v>1371</v>
      </c>
      <c r="K62" s="92">
        <v>3663</v>
      </c>
      <c r="L62" s="92">
        <v>1358</v>
      </c>
      <c r="M62" s="92">
        <v>1993</v>
      </c>
      <c r="N62" s="92">
        <v>2124</v>
      </c>
      <c r="O62" s="92">
        <v>1167</v>
      </c>
      <c r="P62" s="92">
        <v>1140</v>
      </c>
    </row>
    <row r="63" spans="1:16">
      <c r="A63" s="91" t="s">
        <v>285</v>
      </c>
      <c r="B63" s="92">
        <v>10810</v>
      </c>
      <c r="C63" s="92">
        <v>10730</v>
      </c>
      <c r="D63" s="91">
        <v>99.26</v>
      </c>
      <c r="E63" s="92">
        <v>4649</v>
      </c>
      <c r="F63" s="91">
        <v>619</v>
      </c>
      <c r="G63" s="91">
        <v>540</v>
      </c>
      <c r="H63" s="92">
        <v>1233</v>
      </c>
      <c r="I63" s="91">
        <v>433</v>
      </c>
      <c r="J63" s="91">
        <v>403</v>
      </c>
      <c r="K63" s="91">
        <v>837</v>
      </c>
      <c r="L63" s="91">
        <v>420</v>
      </c>
      <c r="M63" s="91">
        <v>369</v>
      </c>
      <c r="N63" s="91">
        <v>715</v>
      </c>
      <c r="O63" s="91">
        <v>177</v>
      </c>
      <c r="P63" s="91">
        <v>335</v>
      </c>
    </row>
    <row r="64" spans="1:16">
      <c r="A64" s="91" t="s">
        <v>286</v>
      </c>
      <c r="B64" s="92">
        <v>29284</v>
      </c>
      <c r="C64" s="92">
        <v>28710</v>
      </c>
      <c r="D64" s="91">
        <v>98.04</v>
      </c>
      <c r="E64" s="92">
        <v>14213</v>
      </c>
      <c r="F64" s="92">
        <v>1347</v>
      </c>
      <c r="G64" s="92">
        <v>1167</v>
      </c>
      <c r="H64" s="92">
        <v>3072</v>
      </c>
      <c r="I64" s="91">
        <v>698</v>
      </c>
      <c r="J64" s="91">
        <v>864</v>
      </c>
      <c r="K64" s="92">
        <v>2472</v>
      </c>
      <c r="L64" s="91">
        <v>551</v>
      </c>
      <c r="M64" s="92">
        <v>1056</v>
      </c>
      <c r="N64" s="92">
        <v>2294</v>
      </c>
      <c r="O64" s="91">
        <v>517</v>
      </c>
      <c r="P64" s="91">
        <v>459</v>
      </c>
    </row>
    <row r="65" spans="1:16">
      <c r="A65" s="91" t="s">
        <v>287</v>
      </c>
      <c r="B65" s="92">
        <v>33228</v>
      </c>
      <c r="C65" s="92">
        <v>32676</v>
      </c>
      <c r="D65" s="91">
        <v>98.34</v>
      </c>
      <c r="E65" s="92">
        <v>14127</v>
      </c>
      <c r="F65" s="92">
        <v>2000</v>
      </c>
      <c r="G65" s="92">
        <v>2319</v>
      </c>
      <c r="H65" s="92">
        <v>4057</v>
      </c>
      <c r="I65" s="92">
        <v>1075</v>
      </c>
      <c r="J65" s="92">
        <v>1432</v>
      </c>
      <c r="K65" s="92">
        <v>2141</v>
      </c>
      <c r="L65" s="91">
        <v>856</v>
      </c>
      <c r="M65" s="92">
        <v>1527</v>
      </c>
      <c r="N65" s="92">
        <v>1959</v>
      </c>
      <c r="O65" s="91">
        <v>613</v>
      </c>
      <c r="P65" s="91">
        <v>570</v>
      </c>
    </row>
    <row r="66" spans="1:16" s="89" customFormat="1">
      <c r="A66" s="95" t="s">
        <v>289</v>
      </c>
      <c r="B66" s="93">
        <f>SUM(B58:B65)</f>
        <v>284793</v>
      </c>
      <c r="C66" s="93">
        <f t="shared" ref="C66:P66" si="3">SUM(C58:C65)</f>
        <v>280977</v>
      </c>
      <c r="D66" s="94">
        <f>+C66*100/B66</f>
        <v>98.66007942610949</v>
      </c>
      <c r="E66" s="93">
        <f t="shared" si="3"/>
        <v>135380</v>
      </c>
      <c r="F66" s="93">
        <f t="shared" si="3"/>
        <v>13066</v>
      </c>
      <c r="G66" s="93">
        <f t="shared" si="3"/>
        <v>14408</v>
      </c>
      <c r="H66" s="93">
        <f t="shared" si="3"/>
        <v>35167</v>
      </c>
      <c r="I66" s="93">
        <f t="shared" si="3"/>
        <v>6164</v>
      </c>
      <c r="J66" s="93">
        <f t="shared" si="3"/>
        <v>6895</v>
      </c>
      <c r="K66" s="93">
        <f t="shared" si="3"/>
        <v>24874</v>
      </c>
      <c r="L66" s="93">
        <f t="shared" si="3"/>
        <v>5431</v>
      </c>
      <c r="M66" s="93">
        <f t="shared" si="3"/>
        <v>9857</v>
      </c>
      <c r="N66" s="93">
        <f t="shared" si="3"/>
        <v>20588</v>
      </c>
      <c r="O66" s="93">
        <f t="shared" si="3"/>
        <v>4672</v>
      </c>
      <c r="P66" s="93">
        <f t="shared" si="3"/>
        <v>4475</v>
      </c>
    </row>
    <row r="68" spans="1:16">
      <c r="A68" s="101" t="s">
        <v>288</v>
      </c>
    </row>
  </sheetData>
  <mergeCells count="24">
    <mergeCell ref="H7:P7"/>
    <mergeCell ref="A56:A57"/>
    <mergeCell ref="B56:B57"/>
    <mergeCell ref="C56:C57"/>
    <mergeCell ref="D56:D57"/>
    <mergeCell ref="E56:G56"/>
    <mergeCell ref="H56:P56"/>
    <mergeCell ref="A7:A8"/>
    <mergeCell ref="B7:B8"/>
    <mergeCell ref="C7:C8"/>
    <mergeCell ref="D7:D8"/>
    <mergeCell ref="E7:G7"/>
    <mergeCell ref="H39:P39"/>
    <mergeCell ref="A24:A25"/>
    <mergeCell ref="B24:B25"/>
    <mergeCell ref="C24:C25"/>
    <mergeCell ref="D24:D25"/>
    <mergeCell ref="E24:G24"/>
    <mergeCell ref="H24:P24"/>
    <mergeCell ref="A39:A40"/>
    <mergeCell ref="B39:B40"/>
    <mergeCell ref="C39:C40"/>
    <mergeCell ref="D39:D40"/>
    <mergeCell ref="E39:G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topLeftCell="A61" workbookViewId="0">
      <selection activeCell="A24" sqref="A24"/>
    </sheetView>
  </sheetViews>
  <sheetFormatPr defaultColWidth="9" defaultRowHeight="21"/>
  <cols>
    <col min="1" max="1" width="15.625" style="87" customWidth="1"/>
    <col min="2" max="16384" width="9" style="87"/>
  </cols>
  <sheetData>
    <row r="1" spans="1:12">
      <c r="A1" s="87" t="s">
        <v>291</v>
      </c>
    </row>
    <row r="3" spans="1:12">
      <c r="A3" s="87" t="s">
        <v>317</v>
      </c>
    </row>
    <row r="4" spans="1:12">
      <c r="A4" s="88" t="s">
        <v>292</v>
      </c>
    </row>
    <row r="8" spans="1:12">
      <c r="A8" s="306" t="s">
        <v>247</v>
      </c>
      <c r="B8" s="306" t="s">
        <v>248</v>
      </c>
      <c r="C8" s="306" t="s">
        <v>249</v>
      </c>
      <c r="D8" s="306" t="s">
        <v>293</v>
      </c>
      <c r="E8" s="306">
        <v>2558</v>
      </c>
      <c r="F8" s="306"/>
      <c r="G8" s="306">
        <v>2559</v>
      </c>
      <c r="H8" s="306"/>
      <c r="I8" s="306"/>
      <c r="J8" s="306"/>
      <c r="K8" s="306"/>
      <c r="L8" s="306"/>
    </row>
    <row r="9" spans="1:12">
      <c r="A9" s="306"/>
      <c r="B9" s="306"/>
      <c r="C9" s="306"/>
      <c r="D9" s="306"/>
      <c r="E9" s="306" t="s">
        <v>294</v>
      </c>
      <c r="F9" s="306"/>
      <c r="G9" s="306" t="s">
        <v>295</v>
      </c>
      <c r="H9" s="306"/>
      <c r="I9" s="306" t="s">
        <v>296</v>
      </c>
      <c r="J9" s="306"/>
      <c r="K9" s="306" t="s">
        <v>297</v>
      </c>
      <c r="L9" s="306"/>
    </row>
    <row r="10" spans="1:12">
      <c r="A10" s="306"/>
      <c r="B10" s="306"/>
      <c r="C10" s="306"/>
      <c r="D10" s="306"/>
      <c r="E10" s="90" t="s">
        <v>298</v>
      </c>
      <c r="F10" s="90" t="s">
        <v>299</v>
      </c>
      <c r="G10" s="90" t="s">
        <v>298</v>
      </c>
      <c r="H10" s="90" t="s">
        <v>299</v>
      </c>
      <c r="I10" s="90" t="s">
        <v>298</v>
      </c>
      <c r="J10" s="90" t="s">
        <v>299</v>
      </c>
      <c r="K10" s="90" t="s">
        <v>298</v>
      </c>
      <c r="L10" s="90" t="s">
        <v>299</v>
      </c>
    </row>
    <row r="11" spans="1:12">
      <c r="A11" s="91" t="s">
        <v>265</v>
      </c>
      <c r="B11" s="92">
        <v>19160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</row>
    <row r="12" spans="1:12">
      <c r="A12" s="91" t="s">
        <v>266</v>
      </c>
      <c r="B12" s="92">
        <v>5609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</row>
    <row r="13" spans="1:12">
      <c r="A13" s="91" t="s">
        <v>267</v>
      </c>
      <c r="B13" s="92">
        <v>2691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1:12">
      <c r="A14" s="91" t="s">
        <v>268</v>
      </c>
      <c r="B14" s="92">
        <v>11515</v>
      </c>
      <c r="C14" s="91">
        <v>0</v>
      </c>
      <c r="D14" s="91">
        <v>0</v>
      </c>
      <c r="E14" s="91">
        <v>0</v>
      </c>
      <c r="F14" s="91">
        <v>0</v>
      </c>
      <c r="G14" s="91">
        <v>1</v>
      </c>
      <c r="H14" s="91">
        <v>0</v>
      </c>
      <c r="I14" s="91">
        <v>1</v>
      </c>
      <c r="J14" s="91">
        <v>0</v>
      </c>
      <c r="K14" s="91">
        <v>0</v>
      </c>
      <c r="L14" s="91">
        <v>0</v>
      </c>
    </row>
    <row r="15" spans="1:12">
      <c r="A15" s="91" t="s">
        <v>269</v>
      </c>
      <c r="B15" s="92">
        <v>13618</v>
      </c>
      <c r="C15" s="91">
        <v>0</v>
      </c>
      <c r="D15" s="91">
        <v>0</v>
      </c>
      <c r="E15" s="91">
        <v>0</v>
      </c>
      <c r="F15" s="91">
        <v>0</v>
      </c>
      <c r="G15" s="91">
        <v>3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1:12">
      <c r="A16" s="91" t="s">
        <v>270</v>
      </c>
      <c r="B16" s="92">
        <v>7365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1:12">
      <c r="A17" s="91" t="s">
        <v>271</v>
      </c>
      <c r="B17" s="92">
        <v>8348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1:12">
      <c r="A18" s="91" t="s">
        <v>272</v>
      </c>
      <c r="B18" s="92">
        <v>6489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1:12">
      <c r="A19" s="106" t="s">
        <v>25</v>
      </c>
      <c r="B19" s="107">
        <f>SUM(B11:B18)</f>
        <v>74795</v>
      </c>
      <c r="C19" s="107">
        <f t="shared" ref="C19:L19" si="0">SUM(C11:C18)</f>
        <v>0</v>
      </c>
      <c r="D19" s="107">
        <f t="shared" si="0"/>
        <v>0</v>
      </c>
      <c r="E19" s="107">
        <f t="shared" si="0"/>
        <v>0</v>
      </c>
      <c r="F19" s="107">
        <f t="shared" si="0"/>
        <v>0</v>
      </c>
      <c r="G19" s="107">
        <f t="shared" si="0"/>
        <v>4</v>
      </c>
      <c r="H19" s="107">
        <f t="shared" si="0"/>
        <v>0</v>
      </c>
      <c r="I19" s="107">
        <f t="shared" si="0"/>
        <v>1</v>
      </c>
      <c r="J19" s="107">
        <f t="shared" si="0"/>
        <v>0</v>
      </c>
      <c r="K19" s="107">
        <f t="shared" si="0"/>
        <v>0</v>
      </c>
      <c r="L19" s="107">
        <f t="shared" si="0"/>
        <v>0</v>
      </c>
    </row>
    <row r="20" spans="1:12">
      <c r="A20" s="102"/>
      <c r="B20" s="103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2">
      <c r="A21" s="87" t="s">
        <v>300</v>
      </c>
    </row>
    <row r="22" spans="1:12">
      <c r="A22" s="87" t="s">
        <v>301</v>
      </c>
    </row>
    <row r="23" spans="1:12">
      <c r="A23" s="87" t="s">
        <v>318</v>
      </c>
    </row>
    <row r="24" spans="1:12">
      <c r="A24" s="88" t="s">
        <v>288</v>
      </c>
    </row>
    <row r="30" spans="1:12">
      <c r="A30" s="87" t="s">
        <v>302</v>
      </c>
    </row>
    <row r="32" spans="1:12">
      <c r="A32" s="306" t="s">
        <v>25</v>
      </c>
      <c r="B32" s="306" t="s">
        <v>248</v>
      </c>
      <c r="C32" s="306" t="s">
        <v>249</v>
      </c>
      <c r="D32" s="306" t="s">
        <v>293</v>
      </c>
      <c r="E32" s="306">
        <v>2558</v>
      </c>
      <c r="F32" s="306"/>
      <c r="G32" s="306">
        <v>2559</v>
      </c>
      <c r="H32" s="306"/>
      <c r="I32" s="306"/>
      <c r="J32" s="306"/>
      <c r="K32" s="306"/>
      <c r="L32" s="306"/>
    </row>
    <row r="33" spans="1:12">
      <c r="A33" s="306"/>
      <c r="B33" s="306"/>
      <c r="C33" s="306"/>
      <c r="D33" s="306"/>
      <c r="E33" s="306" t="s">
        <v>294</v>
      </c>
      <c r="F33" s="306"/>
      <c r="G33" s="306" t="s">
        <v>295</v>
      </c>
      <c r="H33" s="306"/>
      <c r="I33" s="306" t="s">
        <v>296</v>
      </c>
      <c r="J33" s="306"/>
      <c r="K33" s="306" t="s">
        <v>297</v>
      </c>
      <c r="L33" s="306"/>
    </row>
    <row r="34" spans="1:12">
      <c r="A34" s="306"/>
      <c r="B34" s="306"/>
      <c r="C34" s="306"/>
      <c r="D34" s="306"/>
      <c r="E34" s="90" t="s">
        <v>298</v>
      </c>
      <c r="F34" s="90" t="s">
        <v>299</v>
      </c>
      <c r="G34" s="90" t="s">
        <v>298</v>
      </c>
      <c r="H34" s="90" t="s">
        <v>299</v>
      </c>
      <c r="I34" s="90" t="s">
        <v>298</v>
      </c>
      <c r="J34" s="90" t="s">
        <v>299</v>
      </c>
      <c r="K34" s="90" t="s">
        <v>298</v>
      </c>
      <c r="L34" s="90" t="s">
        <v>299</v>
      </c>
    </row>
    <row r="35" spans="1:12">
      <c r="A35" s="91" t="s">
        <v>280</v>
      </c>
      <c r="B35" s="92">
        <v>133134</v>
      </c>
      <c r="C35" s="91">
        <v>4</v>
      </c>
      <c r="D35" s="91">
        <v>3</v>
      </c>
      <c r="E35" s="91">
        <v>0</v>
      </c>
      <c r="F35" s="91">
        <v>2</v>
      </c>
      <c r="G35" s="91">
        <v>5</v>
      </c>
      <c r="H35" s="91">
        <v>2</v>
      </c>
      <c r="I35" s="91">
        <v>8</v>
      </c>
      <c r="J35" s="91">
        <v>3</v>
      </c>
      <c r="K35" s="91">
        <v>6</v>
      </c>
      <c r="L35" s="91">
        <v>3</v>
      </c>
    </row>
    <row r="36" spans="1:12">
      <c r="A36" s="91" t="s">
        <v>281</v>
      </c>
      <c r="B36" s="92">
        <v>129607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6</v>
      </c>
      <c r="J36" s="91">
        <v>0</v>
      </c>
      <c r="K36" s="91">
        <v>1</v>
      </c>
      <c r="L36" s="91">
        <v>0</v>
      </c>
    </row>
    <row r="37" spans="1:12">
      <c r="A37" s="91" t="s">
        <v>282</v>
      </c>
      <c r="B37" s="92">
        <v>114068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</row>
    <row r="38" spans="1:12">
      <c r="A38" s="91" t="s">
        <v>283</v>
      </c>
      <c r="B38" s="92">
        <v>132700</v>
      </c>
      <c r="C38" s="91">
        <v>2</v>
      </c>
      <c r="D38" s="91">
        <v>1.51</v>
      </c>
      <c r="E38" s="91">
        <v>0</v>
      </c>
      <c r="F38" s="91">
        <v>2</v>
      </c>
      <c r="G38" s="91">
        <v>8</v>
      </c>
      <c r="H38" s="91">
        <v>2</v>
      </c>
      <c r="I38" s="91">
        <v>3</v>
      </c>
      <c r="J38" s="91">
        <v>2</v>
      </c>
      <c r="K38" s="91">
        <v>13</v>
      </c>
      <c r="L38" s="91">
        <v>2</v>
      </c>
    </row>
    <row r="39" spans="1:12">
      <c r="A39" s="91" t="s">
        <v>284</v>
      </c>
      <c r="B39" s="92">
        <v>99658</v>
      </c>
      <c r="C39" s="91">
        <v>0</v>
      </c>
      <c r="D39" s="91">
        <v>0</v>
      </c>
      <c r="E39" s="91">
        <v>0</v>
      </c>
      <c r="F39" s="91">
        <v>0</v>
      </c>
      <c r="G39" s="91">
        <v>6</v>
      </c>
      <c r="H39" s="91">
        <v>0</v>
      </c>
      <c r="I39" s="91">
        <v>4</v>
      </c>
      <c r="J39" s="91">
        <v>0</v>
      </c>
      <c r="K39" s="91">
        <v>3</v>
      </c>
      <c r="L39" s="91">
        <v>0</v>
      </c>
    </row>
    <row r="40" spans="1:12">
      <c r="A40" s="91" t="s">
        <v>285</v>
      </c>
      <c r="B40" s="92">
        <v>25012</v>
      </c>
      <c r="C40" s="91">
        <v>1</v>
      </c>
      <c r="D40" s="91">
        <v>4</v>
      </c>
      <c r="E40" s="91">
        <v>0</v>
      </c>
      <c r="F40" s="91">
        <v>0</v>
      </c>
      <c r="G40" s="91">
        <v>5</v>
      </c>
      <c r="H40" s="91">
        <v>1</v>
      </c>
      <c r="I40" s="91">
        <v>1</v>
      </c>
      <c r="J40" s="91">
        <v>0</v>
      </c>
      <c r="K40" s="91">
        <v>0</v>
      </c>
      <c r="L40" s="91">
        <v>0</v>
      </c>
    </row>
    <row r="41" spans="1:12">
      <c r="A41" s="91" t="s">
        <v>286</v>
      </c>
      <c r="B41" s="92">
        <v>74795</v>
      </c>
      <c r="C41" s="91">
        <v>0</v>
      </c>
      <c r="D41" s="91">
        <v>0</v>
      </c>
      <c r="E41" s="91">
        <v>0</v>
      </c>
      <c r="F41" s="91">
        <v>0</v>
      </c>
      <c r="G41" s="91">
        <v>4</v>
      </c>
      <c r="H41" s="91">
        <v>0</v>
      </c>
      <c r="I41" s="91">
        <v>1</v>
      </c>
      <c r="J41" s="91">
        <v>0</v>
      </c>
      <c r="K41" s="91">
        <v>0</v>
      </c>
      <c r="L41" s="91">
        <v>0</v>
      </c>
    </row>
    <row r="42" spans="1:12">
      <c r="A42" s="91" t="s">
        <v>287</v>
      </c>
      <c r="B42" s="92">
        <v>74424</v>
      </c>
      <c r="C42" s="91">
        <v>0</v>
      </c>
      <c r="D42" s="91">
        <v>0</v>
      </c>
      <c r="E42" s="91">
        <v>0</v>
      </c>
      <c r="F42" s="91">
        <v>0</v>
      </c>
      <c r="G42" s="91">
        <v>2</v>
      </c>
      <c r="H42" s="91">
        <v>0</v>
      </c>
      <c r="I42" s="91">
        <v>1</v>
      </c>
      <c r="J42" s="91">
        <v>0</v>
      </c>
      <c r="K42" s="91">
        <v>0</v>
      </c>
      <c r="L42" s="91">
        <v>0</v>
      </c>
    </row>
    <row r="43" spans="1:12" s="89" customFormat="1">
      <c r="A43" s="106" t="s">
        <v>319</v>
      </c>
      <c r="B43" s="107">
        <f>SUM(B35:B42)</f>
        <v>783398</v>
      </c>
      <c r="C43" s="107">
        <f t="shared" ref="C43:L43" si="1">SUM(C35:C42)</f>
        <v>7</v>
      </c>
      <c r="D43" s="108">
        <f>+C43*100000/B43</f>
        <v>0.89354325642904375</v>
      </c>
      <c r="E43" s="107">
        <f t="shared" si="1"/>
        <v>0</v>
      </c>
      <c r="F43" s="107">
        <f t="shared" si="1"/>
        <v>4</v>
      </c>
      <c r="G43" s="107">
        <f t="shared" si="1"/>
        <v>30</v>
      </c>
      <c r="H43" s="107">
        <f t="shared" si="1"/>
        <v>5</v>
      </c>
      <c r="I43" s="107">
        <f t="shared" si="1"/>
        <v>24</v>
      </c>
      <c r="J43" s="107">
        <f t="shared" si="1"/>
        <v>5</v>
      </c>
      <c r="K43" s="107">
        <f t="shared" si="1"/>
        <v>23</v>
      </c>
      <c r="L43" s="107">
        <f t="shared" si="1"/>
        <v>5</v>
      </c>
    </row>
    <row r="45" spans="1:12">
      <c r="A45" s="87" t="s">
        <v>300</v>
      </c>
    </row>
    <row r="46" spans="1:12">
      <c r="A46" s="87" t="s">
        <v>301</v>
      </c>
    </row>
    <row r="47" spans="1:12">
      <c r="A47" s="87" t="s">
        <v>318</v>
      </c>
    </row>
    <row r="48" spans="1:12">
      <c r="A48" s="88" t="s">
        <v>288</v>
      </c>
    </row>
    <row r="54" spans="1:12">
      <c r="A54" s="87" t="s">
        <v>303</v>
      </c>
    </row>
    <row r="56" spans="1:12">
      <c r="A56" s="306" t="s">
        <v>304</v>
      </c>
      <c r="B56" s="306" t="s">
        <v>248</v>
      </c>
      <c r="C56" s="306" t="s">
        <v>249</v>
      </c>
      <c r="D56" s="306" t="s">
        <v>293</v>
      </c>
      <c r="E56" s="306">
        <v>2558</v>
      </c>
      <c r="F56" s="306"/>
      <c r="G56" s="306">
        <v>2559</v>
      </c>
      <c r="H56" s="306"/>
      <c r="I56" s="306"/>
      <c r="J56" s="306"/>
      <c r="K56" s="306"/>
      <c r="L56" s="306"/>
    </row>
    <row r="57" spans="1:12">
      <c r="A57" s="306"/>
      <c r="B57" s="306"/>
      <c r="C57" s="306"/>
      <c r="D57" s="306"/>
      <c r="E57" s="306" t="s">
        <v>294</v>
      </c>
      <c r="F57" s="306"/>
      <c r="G57" s="306" t="s">
        <v>295</v>
      </c>
      <c r="H57" s="306"/>
      <c r="I57" s="306" t="s">
        <v>296</v>
      </c>
      <c r="J57" s="306"/>
      <c r="K57" s="306" t="s">
        <v>297</v>
      </c>
      <c r="L57" s="306"/>
    </row>
    <row r="58" spans="1:12">
      <c r="A58" s="306"/>
      <c r="B58" s="306"/>
      <c r="C58" s="306"/>
      <c r="D58" s="306"/>
      <c r="E58" s="90" t="s">
        <v>298</v>
      </c>
      <c r="F58" s="90" t="s">
        <v>299</v>
      </c>
      <c r="G58" s="90" t="s">
        <v>298</v>
      </c>
      <c r="H58" s="90" t="s">
        <v>299</v>
      </c>
      <c r="I58" s="90" t="s">
        <v>298</v>
      </c>
      <c r="J58" s="90" t="s">
        <v>299</v>
      </c>
      <c r="K58" s="90" t="s">
        <v>298</v>
      </c>
      <c r="L58" s="90" t="s">
        <v>299</v>
      </c>
    </row>
    <row r="59" spans="1:12">
      <c r="A59" s="91" t="s">
        <v>305</v>
      </c>
      <c r="B59" s="92">
        <v>743571</v>
      </c>
      <c r="C59" s="91">
        <v>2</v>
      </c>
      <c r="D59" s="91">
        <v>0.27</v>
      </c>
      <c r="E59" s="91">
        <v>0</v>
      </c>
      <c r="F59" s="91">
        <v>0</v>
      </c>
      <c r="G59" s="91">
        <v>12</v>
      </c>
      <c r="H59" s="91">
        <v>0</v>
      </c>
      <c r="I59" s="91">
        <v>19</v>
      </c>
      <c r="J59" s="91">
        <v>2</v>
      </c>
      <c r="K59" s="91">
        <v>9</v>
      </c>
      <c r="L59" s="91">
        <v>0</v>
      </c>
    </row>
    <row r="60" spans="1:12">
      <c r="A60" s="91" t="s">
        <v>306</v>
      </c>
      <c r="B60" s="92">
        <v>519295</v>
      </c>
      <c r="C60" s="91">
        <v>7</v>
      </c>
      <c r="D60" s="91">
        <v>1.35</v>
      </c>
      <c r="E60" s="91">
        <v>0</v>
      </c>
      <c r="F60" s="91">
        <v>4</v>
      </c>
      <c r="G60" s="91">
        <v>8</v>
      </c>
      <c r="H60" s="91">
        <v>4</v>
      </c>
      <c r="I60" s="91">
        <v>13</v>
      </c>
      <c r="J60" s="91">
        <v>7</v>
      </c>
      <c r="K60" s="91">
        <v>8</v>
      </c>
      <c r="L60" s="91">
        <v>4</v>
      </c>
    </row>
    <row r="61" spans="1:12">
      <c r="A61" s="91" t="s">
        <v>307</v>
      </c>
      <c r="B61" s="92">
        <v>430827</v>
      </c>
      <c r="C61" s="91">
        <v>3</v>
      </c>
      <c r="D61" s="91">
        <v>0.7</v>
      </c>
      <c r="E61" s="91">
        <v>0</v>
      </c>
      <c r="F61" s="91">
        <v>1</v>
      </c>
      <c r="G61" s="91">
        <v>4</v>
      </c>
      <c r="H61" s="91">
        <v>1</v>
      </c>
      <c r="I61" s="91">
        <v>12</v>
      </c>
      <c r="J61" s="91">
        <v>3</v>
      </c>
      <c r="K61" s="91">
        <v>9</v>
      </c>
      <c r="L61" s="91">
        <v>1</v>
      </c>
    </row>
    <row r="62" spans="1:12">
      <c r="A62" s="91" t="s">
        <v>308</v>
      </c>
      <c r="B62" s="92">
        <v>717659</v>
      </c>
      <c r="C62" s="91">
        <v>7</v>
      </c>
      <c r="D62" s="91">
        <v>0.98</v>
      </c>
      <c r="E62" s="91">
        <v>0</v>
      </c>
      <c r="F62" s="91">
        <v>1</v>
      </c>
      <c r="G62" s="91">
        <v>16</v>
      </c>
      <c r="H62" s="91">
        <v>3</v>
      </c>
      <c r="I62" s="91">
        <v>9</v>
      </c>
      <c r="J62" s="91">
        <v>3</v>
      </c>
      <c r="K62" s="91">
        <v>13</v>
      </c>
      <c r="L62" s="91">
        <v>3</v>
      </c>
    </row>
    <row r="63" spans="1:12">
      <c r="A63" s="91" t="s">
        <v>309</v>
      </c>
      <c r="B63" s="92">
        <v>783398</v>
      </c>
      <c r="C63" s="91">
        <v>7</v>
      </c>
      <c r="D63" s="91">
        <v>0.89</v>
      </c>
      <c r="E63" s="91">
        <v>0</v>
      </c>
      <c r="F63" s="91">
        <v>4</v>
      </c>
      <c r="G63" s="91">
        <v>30</v>
      </c>
      <c r="H63" s="91">
        <v>5</v>
      </c>
      <c r="I63" s="91">
        <v>24</v>
      </c>
      <c r="J63" s="91">
        <v>5</v>
      </c>
      <c r="K63" s="91">
        <v>23</v>
      </c>
      <c r="L63" s="91">
        <v>5</v>
      </c>
    </row>
    <row r="64" spans="1:12">
      <c r="A64" s="91" t="s">
        <v>310</v>
      </c>
      <c r="B64" s="92">
        <v>920493</v>
      </c>
      <c r="C64" s="91">
        <v>4</v>
      </c>
      <c r="D64" s="91">
        <v>0.43</v>
      </c>
      <c r="E64" s="91">
        <v>0</v>
      </c>
      <c r="F64" s="91">
        <v>2</v>
      </c>
      <c r="G64" s="91">
        <v>17</v>
      </c>
      <c r="H64" s="91">
        <v>2</v>
      </c>
      <c r="I64" s="91">
        <v>29</v>
      </c>
      <c r="J64" s="91">
        <v>2</v>
      </c>
      <c r="K64" s="91">
        <v>29</v>
      </c>
      <c r="L64" s="91">
        <v>4</v>
      </c>
    </row>
    <row r="65" spans="1:12">
      <c r="A65" s="91" t="s">
        <v>311</v>
      </c>
      <c r="B65" s="92">
        <v>772530</v>
      </c>
      <c r="C65" s="91">
        <v>12</v>
      </c>
      <c r="D65" s="91">
        <v>1.55</v>
      </c>
      <c r="E65" s="91">
        <v>0</v>
      </c>
      <c r="F65" s="91">
        <v>8</v>
      </c>
      <c r="G65" s="91">
        <v>25</v>
      </c>
      <c r="H65" s="91">
        <v>8</v>
      </c>
      <c r="I65" s="91">
        <v>26</v>
      </c>
      <c r="J65" s="91">
        <v>10</v>
      </c>
      <c r="K65" s="91">
        <v>28</v>
      </c>
      <c r="L65" s="91">
        <v>10</v>
      </c>
    </row>
    <row r="66" spans="1:12">
      <c r="A66" s="91" t="s">
        <v>312</v>
      </c>
      <c r="B66" s="92">
        <v>936868</v>
      </c>
      <c r="C66" s="91">
        <v>7</v>
      </c>
      <c r="D66" s="91">
        <v>0.75</v>
      </c>
      <c r="E66" s="91">
        <v>0</v>
      </c>
      <c r="F66" s="91">
        <v>5</v>
      </c>
      <c r="G66" s="91">
        <v>14</v>
      </c>
      <c r="H66" s="91">
        <v>7</v>
      </c>
      <c r="I66" s="91">
        <v>33</v>
      </c>
      <c r="J66" s="91">
        <v>5</v>
      </c>
      <c r="K66" s="91">
        <v>27</v>
      </c>
      <c r="L66" s="91">
        <v>5</v>
      </c>
    </row>
    <row r="67" spans="1:12">
      <c r="A67" s="91" t="s">
        <v>313</v>
      </c>
      <c r="B67" s="92">
        <v>1071859</v>
      </c>
      <c r="C67" s="91">
        <v>13</v>
      </c>
      <c r="D67" s="91">
        <v>1.21</v>
      </c>
      <c r="E67" s="91">
        <v>0</v>
      </c>
      <c r="F67" s="91">
        <v>6</v>
      </c>
      <c r="G67" s="91">
        <v>35</v>
      </c>
      <c r="H67" s="91">
        <v>10</v>
      </c>
      <c r="I67" s="91">
        <v>50</v>
      </c>
      <c r="J67" s="91">
        <v>8</v>
      </c>
      <c r="K67" s="91">
        <v>33</v>
      </c>
      <c r="L67" s="91">
        <v>7</v>
      </c>
    </row>
    <row r="68" spans="1:12">
      <c r="A68" s="91" t="s">
        <v>314</v>
      </c>
      <c r="B68" s="92">
        <v>756551</v>
      </c>
      <c r="C68" s="91">
        <v>10</v>
      </c>
      <c r="D68" s="91">
        <v>1.32</v>
      </c>
      <c r="E68" s="91">
        <v>0</v>
      </c>
      <c r="F68" s="91">
        <v>5</v>
      </c>
      <c r="G68" s="91">
        <v>11</v>
      </c>
      <c r="H68" s="91">
        <v>5</v>
      </c>
      <c r="I68" s="91">
        <v>22</v>
      </c>
      <c r="J68" s="91">
        <v>8</v>
      </c>
      <c r="K68" s="91">
        <v>19</v>
      </c>
      <c r="L68" s="91">
        <v>7</v>
      </c>
    </row>
    <row r="69" spans="1:12">
      <c r="A69" s="91" t="s">
        <v>315</v>
      </c>
      <c r="B69" s="92">
        <v>782910</v>
      </c>
      <c r="C69" s="91">
        <v>5</v>
      </c>
      <c r="D69" s="91">
        <v>0.64</v>
      </c>
      <c r="E69" s="91">
        <v>0</v>
      </c>
      <c r="F69" s="91">
        <v>2</v>
      </c>
      <c r="G69" s="91">
        <v>19</v>
      </c>
      <c r="H69" s="91">
        <v>4</v>
      </c>
      <c r="I69" s="91">
        <v>33</v>
      </c>
      <c r="J69" s="91">
        <v>3</v>
      </c>
      <c r="K69" s="91">
        <v>12</v>
      </c>
      <c r="L69" s="91">
        <v>2</v>
      </c>
    </row>
    <row r="70" spans="1:12">
      <c r="A70" s="91" t="s">
        <v>316</v>
      </c>
      <c r="B70" s="92">
        <v>966476</v>
      </c>
      <c r="C70" s="91">
        <v>9</v>
      </c>
      <c r="D70" s="91">
        <v>0.93</v>
      </c>
      <c r="E70" s="91">
        <v>0</v>
      </c>
      <c r="F70" s="91">
        <v>1</v>
      </c>
      <c r="G70" s="91">
        <v>53</v>
      </c>
      <c r="H70" s="91">
        <v>4</v>
      </c>
      <c r="I70" s="91">
        <v>45</v>
      </c>
      <c r="J70" s="91">
        <v>5</v>
      </c>
      <c r="K70" s="91">
        <v>23</v>
      </c>
      <c r="L70" s="91">
        <v>2</v>
      </c>
    </row>
    <row r="71" spans="1:12">
      <c r="A71" s="91" t="s">
        <v>23</v>
      </c>
      <c r="B71" s="96">
        <f>SUM(B59:B70)</f>
        <v>9402437</v>
      </c>
      <c r="C71" s="96">
        <f t="shared" ref="C71:L71" si="2">SUM(C59:C70)</f>
        <v>86</v>
      </c>
      <c r="D71" s="97">
        <f>+C71*100000/B71</f>
        <v>0.91465648746170802</v>
      </c>
      <c r="E71" s="96">
        <f t="shared" si="2"/>
        <v>0</v>
      </c>
      <c r="F71" s="96">
        <f t="shared" si="2"/>
        <v>39</v>
      </c>
      <c r="G71" s="96">
        <f t="shared" si="2"/>
        <v>244</v>
      </c>
      <c r="H71" s="96">
        <f t="shared" si="2"/>
        <v>53</v>
      </c>
      <c r="I71" s="96">
        <f t="shared" si="2"/>
        <v>315</v>
      </c>
      <c r="J71" s="96">
        <f t="shared" si="2"/>
        <v>61</v>
      </c>
      <c r="K71" s="96">
        <f t="shared" si="2"/>
        <v>233</v>
      </c>
      <c r="L71" s="96">
        <f t="shared" si="2"/>
        <v>50</v>
      </c>
    </row>
    <row r="73" spans="1:12">
      <c r="A73" s="87" t="s">
        <v>300</v>
      </c>
    </row>
    <row r="74" spans="1:12">
      <c r="A74" s="87" t="s">
        <v>301</v>
      </c>
    </row>
    <row r="75" spans="1:12">
      <c r="A75" s="87" t="s">
        <v>318</v>
      </c>
    </row>
    <row r="76" spans="1:12">
      <c r="A76" s="88" t="s">
        <v>288</v>
      </c>
    </row>
  </sheetData>
  <mergeCells count="30">
    <mergeCell ref="A8:A10"/>
    <mergeCell ref="B8:B10"/>
    <mergeCell ref="C8:C10"/>
    <mergeCell ref="D8:D10"/>
    <mergeCell ref="E8:F8"/>
    <mergeCell ref="G8:L8"/>
    <mergeCell ref="E9:F9"/>
    <mergeCell ref="G9:H9"/>
    <mergeCell ref="I9:J9"/>
    <mergeCell ref="K9:L9"/>
    <mergeCell ref="A56:A58"/>
    <mergeCell ref="B56:B58"/>
    <mergeCell ref="C56:C58"/>
    <mergeCell ref="D56:D58"/>
    <mergeCell ref="E56:F56"/>
    <mergeCell ref="G56:L56"/>
    <mergeCell ref="E57:F57"/>
    <mergeCell ref="G57:H57"/>
    <mergeCell ref="I57:J57"/>
    <mergeCell ref="K57:L57"/>
    <mergeCell ref="A32:A34"/>
    <mergeCell ref="B32:B34"/>
    <mergeCell ref="C32:C34"/>
    <mergeCell ref="D32:D34"/>
    <mergeCell ref="E32:F32"/>
    <mergeCell ref="G32:L32"/>
    <mergeCell ref="E33:F33"/>
    <mergeCell ref="G33:H33"/>
    <mergeCell ref="I33:J33"/>
    <mergeCell ref="K33:L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topLeftCell="A37" workbookViewId="0">
      <selection activeCell="B88" sqref="B88:L88"/>
    </sheetView>
  </sheetViews>
  <sheetFormatPr defaultColWidth="9" defaultRowHeight="21"/>
  <cols>
    <col min="1" max="1" width="19.375" style="87" customWidth="1"/>
    <col min="2" max="5" width="9" style="87"/>
    <col min="6" max="6" width="9.625" style="87" customWidth="1"/>
    <col min="7" max="16384" width="9" style="87"/>
  </cols>
  <sheetData>
    <row r="1" spans="1:12">
      <c r="A1" s="87" t="s">
        <v>320</v>
      </c>
    </row>
    <row r="2" spans="1:12">
      <c r="A2" s="87" t="s">
        <v>321</v>
      </c>
    </row>
    <row r="3" spans="1:12">
      <c r="A3" s="87" t="s">
        <v>322</v>
      </c>
    </row>
    <row r="5" spans="1:12">
      <c r="A5" s="306" t="s">
        <v>247</v>
      </c>
      <c r="B5" s="306" t="s">
        <v>248</v>
      </c>
      <c r="C5" s="306" t="s">
        <v>249</v>
      </c>
      <c r="D5" s="306" t="s">
        <v>323</v>
      </c>
      <c r="E5" s="306">
        <v>2558</v>
      </c>
      <c r="F5" s="306"/>
      <c r="G5" s="306">
        <v>2559</v>
      </c>
      <c r="H5" s="306"/>
      <c r="I5" s="306"/>
      <c r="J5" s="306"/>
      <c r="K5" s="306"/>
      <c r="L5" s="306"/>
    </row>
    <row r="6" spans="1:12">
      <c r="A6" s="306"/>
      <c r="B6" s="306"/>
      <c r="C6" s="306"/>
      <c r="D6" s="306"/>
      <c r="E6" s="306" t="s">
        <v>294</v>
      </c>
      <c r="F6" s="306"/>
      <c r="G6" s="306" t="s">
        <v>295</v>
      </c>
      <c r="H6" s="306"/>
      <c r="I6" s="306" t="s">
        <v>296</v>
      </c>
      <c r="J6" s="306"/>
      <c r="K6" s="306" t="s">
        <v>297</v>
      </c>
      <c r="L6" s="306"/>
    </row>
    <row r="7" spans="1:12">
      <c r="A7" s="306"/>
      <c r="B7" s="306"/>
      <c r="C7" s="306"/>
      <c r="D7" s="306"/>
      <c r="E7" s="90" t="s">
        <v>324</v>
      </c>
      <c r="F7" s="90" t="s">
        <v>325</v>
      </c>
      <c r="G7" s="90" t="s">
        <v>324</v>
      </c>
      <c r="H7" s="90" t="s">
        <v>325</v>
      </c>
      <c r="I7" s="90" t="s">
        <v>324</v>
      </c>
      <c r="J7" s="90" t="s">
        <v>325</v>
      </c>
      <c r="K7" s="90" t="s">
        <v>324</v>
      </c>
      <c r="L7" s="90" t="s">
        <v>325</v>
      </c>
    </row>
    <row r="8" spans="1:12">
      <c r="A8" s="91" t="s">
        <v>265</v>
      </c>
      <c r="B8" s="92">
        <v>4386</v>
      </c>
      <c r="C8" s="91">
        <v>106</v>
      </c>
      <c r="D8" s="91">
        <v>24.17</v>
      </c>
      <c r="E8" s="91">
        <v>34</v>
      </c>
      <c r="F8" s="91">
        <v>7.75</v>
      </c>
      <c r="G8" s="91">
        <v>21</v>
      </c>
      <c r="H8" s="91">
        <v>4.79</v>
      </c>
      <c r="I8" s="91">
        <v>22</v>
      </c>
      <c r="J8" s="91">
        <v>5.0199999999999996</v>
      </c>
      <c r="K8" s="91">
        <v>29</v>
      </c>
      <c r="L8" s="91">
        <v>6.61</v>
      </c>
    </row>
    <row r="9" spans="1:12">
      <c r="A9" s="91" t="s">
        <v>266</v>
      </c>
      <c r="B9" s="92">
        <v>1312</v>
      </c>
      <c r="C9" s="91">
        <v>25</v>
      </c>
      <c r="D9" s="91">
        <v>19.05</v>
      </c>
      <c r="E9" s="91">
        <v>9</v>
      </c>
      <c r="F9" s="91">
        <v>6.86</v>
      </c>
      <c r="G9" s="91">
        <v>6</v>
      </c>
      <c r="H9" s="91">
        <v>4.57</v>
      </c>
      <c r="I9" s="91">
        <v>4</v>
      </c>
      <c r="J9" s="91">
        <v>3.05</v>
      </c>
      <c r="K9" s="91">
        <v>6</v>
      </c>
      <c r="L9" s="91">
        <v>4.57</v>
      </c>
    </row>
    <row r="10" spans="1:12">
      <c r="A10" s="91" t="s">
        <v>267</v>
      </c>
      <c r="B10" s="91">
        <v>587</v>
      </c>
      <c r="C10" s="91">
        <v>33</v>
      </c>
      <c r="D10" s="91">
        <v>56.22</v>
      </c>
      <c r="E10" s="91">
        <v>12</v>
      </c>
      <c r="F10" s="91">
        <v>20.440000000000001</v>
      </c>
      <c r="G10" s="91">
        <v>6</v>
      </c>
      <c r="H10" s="91">
        <v>10.220000000000001</v>
      </c>
      <c r="I10" s="91">
        <v>5</v>
      </c>
      <c r="J10" s="91">
        <v>8.52</v>
      </c>
      <c r="K10" s="91">
        <v>10</v>
      </c>
      <c r="L10" s="91">
        <v>17.04</v>
      </c>
    </row>
    <row r="11" spans="1:12">
      <c r="A11" s="91" t="s">
        <v>268</v>
      </c>
      <c r="B11" s="92">
        <v>2747</v>
      </c>
      <c r="C11" s="91">
        <v>87</v>
      </c>
      <c r="D11" s="91">
        <v>31.67</v>
      </c>
      <c r="E11" s="91">
        <v>22</v>
      </c>
      <c r="F11" s="91">
        <v>8.01</v>
      </c>
      <c r="G11" s="91">
        <v>15</v>
      </c>
      <c r="H11" s="91">
        <v>5.46</v>
      </c>
      <c r="I11" s="91">
        <v>19</v>
      </c>
      <c r="J11" s="91">
        <v>6.92</v>
      </c>
      <c r="K11" s="91">
        <v>31</v>
      </c>
      <c r="L11" s="91">
        <v>11.29</v>
      </c>
    </row>
    <row r="12" spans="1:12">
      <c r="A12" s="91" t="s">
        <v>269</v>
      </c>
      <c r="B12" s="92">
        <v>2947</v>
      </c>
      <c r="C12" s="91">
        <v>111</v>
      </c>
      <c r="D12" s="91">
        <v>37.67</v>
      </c>
      <c r="E12" s="91">
        <v>21</v>
      </c>
      <c r="F12" s="91">
        <v>7.13</v>
      </c>
      <c r="G12" s="91">
        <v>32</v>
      </c>
      <c r="H12" s="91">
        <v>10.86</v>
      </c>
      <c r="I12" s="91">
        <v>29</v>
      </c>
      <c r="J12" s="91">
        <v>9.84</v>
      </c>
      <c r="K12" s="91">
        <v>29</v>
      </c>
      <c r="L12" s="91">
        <v>9.84</v>
      </c>
    </row>
    <row r="13" spans="1:12">
      <c r="A13" s="91" t="s">
        <v>270</v>
      </c>
      <c r="B13" s="92">
        <v>1734</v>
      </c>
      <c r="C13" s="91">
        <v>59</v>
      </c>
      <c r="D13" s="91">
        <v>34.03</v>
      </c>
      <c r="E13" s="91">
        <v>18</v>
      </c>
      <c r="F13" s="91">
        <v>10.38</v>
      </c>
      <c r="G13" s="91">
        <v>11</v>
      </c>
      <c r="H13" s="91">
        <v>6.34</v>
      </c>
      <c r="I13" s="91">
        <v>11</v>
      </c>
      <c r="J13" s="91">
        <v>6.34</v>
      </c>
      <c r="K13" s="91">
        <v>19</v>
      </c>
      <c r="L13" s="91">
        <v>10.96</v>
      </c>
    </row>
    <row r="14" spans="1:12">
      <c r="A14" s="91" t="s">
        <v>271</v>
      </c>
      <c r="B14" s="92">
        <v>2046</v>
      </c>
      <c r="C14" s="91">
        <v>61</v>
      </c>
      <c r="D14" s="91">
        <v>29.81</v>
      </c>
      <c r="E14" s="91">
        <v>18</v>
      </c>
      <c r="F14" s="91">
        <v>8.8000000000000007</v>
      </c>
      <c r="G14" s="91">
        <v>9</v>
      </c>
      <c r="H14" s="91">
        <v>4.4000000000000004</v>
      </c>
      <c r="I14" s="91">
        <v>17</v>
      </c>
      <c r="J14" s="91">
        <v>8.31</v>
      </c>
      <c r="K14" s="91">
        <v>17</v>
      </c>
      <c r="L14" s="91">
        <v>8.31</v>
      </c>
    </row>
    <row r="15" spans="1:12">
      <c r="A15" s="91" t="s">
        <v>272</v>
      </c>
      <c r="B15" s="92">
        <v>1194</v>
      </c>
      <c r="C15" s="91">
        <v>58</v>
      </c>
      <c r="D15" s="91">
        <v>48.58</v>
      </c>
      <c r="E15" s="91">
        <v>19</v>
      </c>
      <c r="F15" s="91">
        <v>15.91</v>
      </c>
      <c r="G15" s="91">
        <v>13</v>
      </c>
      <c r="H15" s="91">
        <v>10.89</v>
      </c>
      <c r="I15" s="91">
        <v>14</v>
      </c>
      <c r="J15" s="91">
        <v>11.73</v>
      </c>
      <c r="K15" s="91">
        <v>12</v>
      </c>
      <c r="L15" s="91">
        <v>10.050000000000001</v>
      </c>
    </row>
    <row r="16" spans="1:12">
      <c r="A16" s="95" t="s">
        <v>327</v>
      </c>
      <c r="B16" s="93">
        <f>SUM(B8:B15)</f>
        <v>16953</v>
      </c>
      <c r="C16" s="93">
        <f t="shared" ref="C16:K16" si="0">SUM(C8:C15)</f>
        <v>540</v>
      </c>
      <c r="D16" s="94">
        <f>+C16*1000/B16</f>
        <v>31.852769421341357</v>
      </c>
      <c r="E16" s="93">
        <f t="shared" si="0"/>
        <v>153</v>
      </c>
      <c r="F16" s="94">
        <f>153*0.058986610039521</f>
        <v>9.0249513360467137</v>
      </c>
      <c r="G16" s="93">
        <f t="shared" si="0"/>
        <v>113</v>
      </c>
      <c r="H16" s="94">
        <f>113*0.058986610039521</f>
        <v>6.6654869344658731</v>
      </c>
      <c r="I16" s="93">
        <f t="shared" si="0"/>
        <v>121</v>
      </c>
      <c r="J16" s="94">
        <f>121*0.058986610039521</f>
        <v>7.1373798147820411</v>
      </c>
      <c r="K16" s="93">
        <f t="shared" si="0"/>
        <v>153</v>
      </c>
      <c r="L16" s="94">
        <f>153*0.058986610039521</f>
        <v>9.0249513360467137</v>
      </c>
    </row>
    <row r="18" spans="1:12">
      <c r="A18" s="98" t="s">
        <v>274</v>
      </c>
    </row>
    <row r="21" spans="1:12">
      <c r="A21" s="306" t="s">
        <v>247</v>
      </c>
      <c r="B21" s="306" t="s">
        <v>248</v>
      </c>
      <c r="C21" s="306" t="s">
        <v>249</v>
      </c>
      <c r="D21" s="306" t="s">
        <v>323</v>
      </c>
      <c r="E21" s="306">
        <v>2557</v>
      </c>
      <c r="F21" s="306"/>
      <c r="G21" s="306">
        <v>2558</v>
      </c>
      <c r="H21" s="306"/>
      <c r="I21" s="306"/>
      <c r="J21" s="306"/>
      <c r="K21" s="306"/>
      <c r="L21" s="306"/>
    </row>
    <row r="22" spans="1:12">
      <c r="A22" s="306"/>
      <c r="B22" s="306"/>
      <c r="C22" s="306"/>
      <c r="D22" s="306"/>
      <c r="E22" s="306" t="s">
        <v>294</v>
      </c>
      <c r="F22" s="306"/>
      <c r="G22" s="306" t="s">
        <v>295</v>
      </c>
      <c r="H22" s="306"/>
      <c r="I22" s="306" t="s">
        <v>296</v>
      </c>
      <c r="J22" s="306"/>
      <c r="K22" s="306" t="s">
        <v>297</v>
      </c>
      <c r="L22" s="306"/>
    </row>
    <row r="23" spans="1:12">
      <c r="A23" s="306"/>
      <c r="B23" s="306"/>
      <c r="C23" s="306"/>
      <c r="D23" s="306"/>
      <c r="E23" s="90" t="s">
        <v>324</v>
      </c>
      <c r="F23" s="90" t="s">
        <v>325</v>
      </c>
      <c r="G23" s="90" t="s">
        <v>324</v>
      </c>
      <c r="H23" s="90" t="s">
        <v>325</v>
      </c>
      <c r="I23" s="90" t="s">
        <v>324</v>
      </c>
      <c r="J23" s="90" t="s">
        <v>325</v>
      </c>
      <c r="K23" s="90" t="s">
        <v>324</v>
      </c>
      <c r="L23" s="90" t="s">
        <v>325</v>
      </c>
    </row>
    <row r="24" spans="1:12">
      <c r="A24" s="91" t="s">
        <v>265</v>
      </c>
      <c r="B24" s="92">
        <v>4349</v>
      </c>
      <c r="C24" s="91">
        <v>106</v>
      </c>
      <c r="D24" s="91">
        <v>24.37</v>
      </c>
      <c r="E24" s="91">
        <v>19</v>
      </c>
      <c r="F24" s="91">
        <v>4.37</v>
      </c>
      <c r="G24" s="91">
        <v>24</v>
      </c>
      <c r="H24" s="91">
        <v>5.52</v>
      </c>
      <c r="I24" s="91">
        <v>30</v>
      </c>
      <c r="J24" s="91">
        <v>6.9</v>
      </c>
      <c r="K24" s="91">
        <v>33</v>
      </c>
      <c r="L24" s="91">
        <v>7.59</v>
      </c>
    </row>
    <row r="25" spans="1:12">
      <c r="A25" s="91" t="s">
        <v>266</v>
      </c>
      <c r="B25" s="92">
        <v>1401</v>
      </c>
      <c r="C25" s="91">
        <v>32</v>
      </c>
      <c r="D25" s="91">
        <v>22.84</v>
      </c>
      <c r="E25" s="91">
        <v>6</v>
      </c>
      <c r="F25" s="91">
        <v>4.28</v>
      </c>
      <c r="G25" s="91">
        <v>10</v>
      </c>
      <c r="H25" s="91">
        <v>7.14</v>
      </c>
      <c r="I25" s="91">
        <v>7</v>
      </c>
      <c r="J25" s="91">
        <v>5</v>
      </c>
      <c r="K25" s="91">
        <v>9</v>
      </c>
      <c r="L25" s="91">
        <v>6.42</v>
      </c>
    </row>
    <row r="26" spans="1:12">
      <c r="A26" s="91" t="s">
        <v>267</v>
      </c>
      <c r="B26" s="91">
        <v>617</v>
      </c>
      <c r="C26" s="91">
        <v>32</v>
      </c>
      <c r="D26" s="91">
        <v>51.86</v>
      </c>
      <c r="E26" s="91">
        <v>9</v>
      </c>
      <c r="F26" s="91">
        <v>14.59</v>
      </c>
      <c r="G26" s="91">
        <v>10</v>
      </c>
      <c r="H26" s="91">
        <v>16.21</v>
      </c>
      <c r="I26" s="91">
        <v>8</v>
      </c>
      <c r="J26" s="91">
        <v>12.97</v>
      </c>
      <c r="K26" s="91">
        <v>5</v>
      </c>
      <c r="L26" s="91">
        <v>8.1</v>
      </c>
    </row>
    <row r="27" spans="1:12">
      <c r="A27" s="91" t="s">
        <v>268</v>
      </c>
      <c r="B27" s="92">
        <v>2943</v>
      </c>
      <c r="C27" s="91">
        <v>105</v>
      </c>
      <c r="D27" s="91">
        <v>35.68</v>
      </c>
      <c r="E27" s="91">
        <v>18</v>
      </c>
      <c r="F27" s="91">
        <v>6.12</v>
      </c>
      <c r="G27" s="91">
        <v>23</v>
      </c>
      <c r="H27" s="91">
        <v>7.82</v>
      </c>
      <c r="I27" s="91">
        <v>35</v>
      </c>
      <c r="J27" s="91">
        <v>11.89</v>
      </c>
      <c r="K27" s="91">
        <v>29</v>
      </c>
      <c r="L27" s="91">
        <v>9.85</v>
      </c>
    </row>
    <row r="28" spans="1:12">
      <c r="A28" s="91" t="s">
        <v>269</v>
      </c>
      <c r="B28" s="92">
        <v>3024</v>
      </c>
      <c r="C28" s="91">
        <v>124</v>
      </c>
      <c r="D28" s="91">
        <v>41.01</v>
      </c>
      <c r="E28" s="91">
        <v>28</v>
      </c>
      <c r="F28" s="91">
        <v>9.26</v>
      </c>
      <c r="G28" s="91">
        <v>26</v>
      </c>
      <c r="H28" s="91">
        <v>8.6</v>
      </c>
      <c r="I28" s="91">
        <v>35</v>
      </c>
      <c r="J28" s="91">
        <v>11.57</v>
      </c>
      <c r="K28" s="91">
        <v>35</v>
      </c>
      <c r="L28" s="91">
        <v>11.57</v>
      </c>
    </row>
    <row r="29" spans="1:12">
      <c r="A29" s="91" t="s">
        <v>270</v>
      </c>
      <c r="B29" s="92">
        <v>1721</v>
      </c>
      <c r="C29" s="91">
        <v>72</v>
      </c>
      <c r="D29" s="91">
        <v>41.84</v>
      </c>
      <c r="E29" s="91">
        <v>18</v>
      </c>
      <c r="F29" s="91">
        <v>10.46</v>
      </c>
      <c r="G29" s="91">
        <v>16</v>
      </c>
      <c r="H29" s="91">
        <v>9.3000000000000007</v>
      </c>
      <c r="I29" s="91">
        <v>14</v>
      </c>
      <c r="J29" s="91">
        <v>8.1300000000000008</v>
      </c>
      <c r="K29" s="91">
        <v>24</v>
      </c>
      <c r="L29" s="91">
        <v>13.95</v>
      </c>
    </row>
    <row r="30" spans="1:12">
      <c r="A30" s="91" t="s">
        <v>271</v>
      </c>
      <c r="B30" s="92">
        <v>2199</v>
      </c>
      <c r="C30" s="91">
        <v>66</v>
      </c>
      <c r="D30" s="91">
        <v>30.01</v>
      </c>
      <c r="E30" s="91">
        <v>17</v>
      </c>
      <c r="F30" s="91">
        <v>7.73</v>
      </c>
      <c r="G30" s="91">
        <v>10</v>
      </c>
      <c r="H30" s="91">
        <v>4.55</v>
      </c>
      <c r="I30" s="91">
        <v>22</v>
      </c>
      <c r="J30" s="91">
        <v>10</v>
      </c>
      <c r="K30" s="91">
        <v>17</v>
      </c>
      <c r="L30" s="91">
        <v>7.73</v>
      </c>
    </row>
    <row r="31" spans="1:12">
      <c r="A31" s="91" t="s">
        <v>272</v>
      </c>
      <c r="B31" s="92">
        <v>1206</v>
      </c>
      <c r="C31" s="91">
        <v>61</v>
      </c>
      <c r="D31" s="91">
        <v>50.58</v>
      </c>
      <c r="E31" s="91">
        <v>16</v>
      </c>
      <c r="F31" s="91">
        <v>13.27</v>
      </c>
      <c r="G31" s="91">
        <v>19</v>
      </c>
      <c r="H31" s="91">
        <v>15.75</v>
      </c>
      <c r="I31" s="91">
        <v>15</v>
      </c>
      <c r="J31" s="91">
        <v>12.44</v>
      </c>
      <c r="K31" s="91">
        <v>11</v>
      </c>
      <c r="L31" s="91">
        <v>9.1199999999999992</v>
      </c>
    </row>
    <row r="32" spans="1:12">
      <c r="A32" s="95" t="s">
        <v>328</v>
      </c>
      <c r="B32" s="93">
        <f>SUM(B24:B31)</f>
        <v>17460</v>
      </c>
      <c r="C32" s="93">
        <f t="shared" ref="C32:K32" si="1">SUM(C24:C31)</f>
        <v>598</v>
      </c>
      <c r="D32" s="94">
        <f>+C32*1000/B32</f>
        <v>34.249713631156929</v>
      </c>
      <c r="E32" s="93">
        <f t="shared" si="1"/>
        <v>131</v>
      </c>
      <c r="F32" s="94">
        <f>+E32*1000/B32</f>
        <v>7.5028636884306987</v>
      </c>
      <c r="G32" s="93">
        <f t="shared" si="1"/>
        <v>138</v>
      </c>
      <c r="H32" s="94">
        <f>+G32*1000/B32</f>
        <v>7.9037800687285227</v>
      </c>
      <c r="I32" s="93">
        <f t="shared" si="1"/>
        <v>166</v>
      </c>
      <c r="J32" s="94">
        <f>+I32*1000/B32</f>
        <v>9.5074455899198167</v>
      </c>
      <c r="K32" s="93">
        <f t="shared" si="1"/>
        <v>163</v>
      </c>
      <c r="L32" s="94">
        <f>+K32*1000/B32</f>
        <v>9.3356242840778929</v>
      </c>
    </row>
    <row r="34" spans="1:12">
      <c r="A34" s="98" t="s">
        <v>279</v>
      </c>
    </row>
    <row r="37" spans="1:12">
      <c r="A37" s="306" t="s">
        <v>247</v>
      </c>
      <c r="B37" s="306" t="s">
        <v>248</v>
      </c>
      <c r="C37" s="306" t="s">
        <v>249</v>
      </c>
      <c r="D37" s="306" t="s">
        <v>323</v>
      </c>
      <c r="E37" s="306">
        <v>2556</v>
      </c>
      <c r="F37" s="306"/>
      <c r="G37" s="306">
        <v>2557</v>
      </c>
      <c r="H37" s="306"/>
      <c r="I37" s="306"/>
      <c r="J37" s="306"/>
      <c r="K37" s="306"/>
      <c r="L37" s="306"/>
    </row>
    <row r="38" spans="1:12">
      <c r="A38" s="306"/>
      <c r="B38" s="306"/>
      <c r="C38" s="306"/>
      <c r="D38" s="306"/>
      <c r="E38" s="306" t="s">
        <v>294</v>
      </c>
      <c r="F38" s="306"/>
      <c r="G38" s="306" t="s">
        <v>295</v>
      </c>
      <c r="H38" s="306"/>
      <c r="I38" s="306" t="s">
        <v>296</v>
      </c>
      <c r="J38" s="306"/>
      <c r="K38" s="306" t="s">
        <v>297</v>
      </c>
      <c r="L38" s="306"/>
    </row>
    <row r="39" spans="1:12">
      <c r="A39" s="306"/>
      <c r="B39" s="306"/>
      <c r="C39" s="306"/>
      <c r="D39" s="306"/>
      <c r="E39" s="90" t="s">
        <v>324</v>
      </c>
      <c r="F39" s="90" t="s">
        <v>325</v>
      </c>
      <c r="G39" s="90" t="s">
        <v>324</v>
      </c>
      <c r="H39" s="90" t="s">
        <v>325</v>
      </c>
      <c r="I39" s="90" t="s">
        <v>324</v>
      </c>
      <c r="J39" s="90" t="s">
        <v>325</v>
      </c>
      <c r="K39" s="90" t="s">
        <v>324</v>
      </c>
      <c r="L39" s="90" t="s">
        <v>325</v>
      </c>
    </row>
    <row r="40" spans="1:12">
      <c r="A40" s="91" t="s">
        <v>265</v>
      </c>
      <c r="B40" s="92">
        <v>4991</v>
      </c>
      <c r="C40" s="91">
        <v>9</v>
      </c>
      <c r="D40" s="91">
        <v>1.8</v>
      </c>
      <c r="E40" s="91">
        <v>4</v>
      </c>
      <c r="F40" s="91">
        <v>0.8</v>
      </c>
      <c r="G40" s="91">
        <v>2</v>
      </c>
      <c r="H40" s="91">
        <v>0.4</v>
      </c>
      <c r="I40" s="91">
        <v>1</v>
      </c>
      <c r="J40" s="91">
        <v>0.2</v>
      </c>
      <c r="K40" s="91">
        <v>2</v>
      </c>
      <c r="L40" s="91">
        <v>0.4</v>
      </c>
    </row>
    <row r="41" spans="1:12">
      <c r="A41" s="91" t="s">
        <v>266</v>
      </c>
      <c r="B41" s="92">
        <v>1606</v>
      </c>
      <c r="C41" s="91">
        <v>18</v>
      </c>
      <c r="D41" s="91">
        <v>11.21</v>
      </c>
      <c r="E41" s="91">
        <v>4</v>
      </c>
      <c r="F41" s="91">
        <v>2.4900000000000002</v>
      </c>
      <c r="G41" s="91">
        <v>3</v>
      </c>
      <c r="H41" s="91">
        <v>1.87</v>
      </c>
      <c r="I41" s="91">
        <v>6</v>
      </c>
      <c r="J41" s="91">
        <v>3.74</v>
      </c>
      <c r="K41" s="91">
        <v>5</v>
      </c>
      <c r="L41" s="91">
        <v>3.11</v>
      </c>
    </row>
    <row r="42" spans="1:12">
      <c r="A42" s="91" t="s">
        <v>267</v>
      </c>
      <c r="B42" s="91">
        <v>648</v>
      </c>
      <c r="C42" s="91">
        <v>13</v>
      </c>
      <c r="D42" s="91">
        <v>20.059999999999999</v>
      </c>
      <c r="E42" s="91">
        <v>1</v>
      </c>
      <c r="F42" s="91">
        <v>1.54</v>
      </c>
      <c r="G42" s="91">
        <v>5</v>
      </c>
      <c r="H42" s="91">
        <v>7.72</v>
      </c>
      <c r="I42" s="91">
        <v>3</v>
      </c>
      <c r="J42" s="91">
        <v>4.63</v>
      </c>
      <c r="K42" s="91">
        <v>4</v>
      </c>
      <c r="L42" s="91">
        <v>6.17</v>
      </c>
    </row>
    <row r="43" spans="1:12">
      <c r="A43" s="91" t="s">
        <v>268</v>
      </c>
      <c r="B43" s="92">
        <v>2967</v>
      </c>
      <c r="C43" s="91">
        <v>68</v>
      </c>
      <c r="D43" s="91">
        <v>22.92</v>
      </c>
      <c r="E43" s="91">
        <v>24</v>
      </c>
      <c r="F43" s="91">
        <v>8.09</v>
      </c>
      <c r="G43" s="91">
        <v>12</v>
      </c>
      <c r="H43" s="91">
        <v>4.04</v>
      </c>
      <c r="I43" s="91">
        <v>15</v>
      </c>
      <c r="J43" s="91">
        <v>5.0599999999999996</v>
      </c>
      <c r="K43" s="91">
        <v>17</v>
      </c>
      <c r="L43" s="91">
        <v>5.73</v>
      </c>
    </row>
    <row r="44" spans="1:12">
      <c r="A44" s="91" t="s">
        <v>269</v>
      </c>
      <c r="B44" s="92">
        <v>3179</v>
      </c>
      <c r="C44" s="91">
        <v>98</v>
      </c>
      <c r="D44" s="91">
        <v>30.83</v>
      </c>
      <c r="E44" s="91">
        <v>32</v>
      </c>
      <c r="F44" s="91">
        <v>10.07</v>
      </c>
      <c r="G44" s="91">
        <v>23</v>
      </c>
      <c r="H44" s="91">
        <v>7.23</v>
      </c>
      <c r="I44" s="91">
        <v>19</v>
      </c>
      <c r="J44" s="91">
        <v>5.98</v>
      </c>
      <c r="K44" s="91">
        <v>24</v>
      </c>
      <c r="L44" s="91">
        <v>7.55</v>
      </c>
    </row>
    <row r="45" spans="1:12">
      <c r="A45" s="91" t="s">
        <v>270</v>
      </c>
      <c r="B45" s="92">
        <v>1725</v>
      </c>
      <c r="C45" s="91">
        <v>23</v>
      </c>
      <c r="D45" s="91">
        <v>13.33</v>
      </c>
      <c r="E45" s="91">
        <v>3</v>
      </c>
      <c r="F45" s="91">
        <v>1.74</v>
      </c>
      <c r="G45" s="91">
        <v>6</v>
      </c>
      <c r="H45" s="91">
        <v>3.48</v>
      </c>
      <c r="I45" s="91">
        <v>5</v>
      </c>
      <c r="J45" s="91">
        <v>2.9</v>
      </c>
      <c r="K45" s="91">
        <v>9</v>
      </c>
      <c r="L45" s="91">
        <v>5.22</v>
      </c>
    </row>
    <row r="46" spans="1:12">
      <c r="A46" s="91" t="s">
        <v>271</v>
      </c>
      <c r="B46" s="92">
        <v>2244</v>
      </c>
      <c r="C46" s="91">
        <v>24</v>
      </c>
      <c r="D46" s="91">
        <v>10.7</v>
      </c>
      <c r="E46" s="91">
        <v>4</v>
      </c>
      <c r="F46" s="91">
        <v>1.78</v>
      </c>
      <c r="G46" s="91">
        <v>6</v>
      </c>
      <c r="H46" s="91">
        <v>2.67</v>
      </c>
      <c r="I46" s="91">
        <v>10</v>
      </c>
      <c r="J46" s="91">
        <v>4.46</v>
      </c>
      <c r="K46" s="91">
        <v>4</v>
      </c>
      <c r="L46" s="91">
        <v>1.78</v>
      </c>
    </row>
    <row r="47" spans="1:12">
      <c r="A47" s="91" t="s">
        <v>272</v>
      </c>
      <c r="B47" s="92">
        <v>1263</v>
      </c>
      <c r="C47" s="91">
        <v>35</v>
      </c>
      <c r="D47" s="91">
        <v>27.71</v>
      </c>
      <c r="E47" s="91">
        <v>11</v>
      </c>
      <c r="F47" s="91">
        <v>8.7100000000000009</v>
      </c>
      <c r="G47" s="91">
        <v>4</v>
      </c>
      <c r="H47" s="91">
        <v>3.17</v>
      </c>
      <c r="I47" s="91">
        <v>7</v>
      </c>
      <c r="J47" s="91">
        <v>5.54</v>
      </c>
      <c r="K47" s="91">
        <v>13</v>
      </c>
      <c r="L47" s="91">
        <v>10.29</v>
      </c>
    </row>
    <row r="48" spans="1:12">
      <c r="A48" s="95" t="s">
        <v>329</v>
      </c>
      <c r="B48" s="93">
        <f>SUM(B40:B47)</f>
        <v>18623</v>
      </c>
      <c r="C48" s="93">
        <f t="shared" ref="C48:K48" si="2">SUM(C40:C47)</f>
        <v>288</v>
      </c>
      <c r="D48" s="94">
        <f>+C48*1000/B48</f>
        <v>15.464747892391129</v>
      </c>
      <c r="E48" s="93">
        <f t="shared" si="2"/>
        <v>83</v>
      </c>
      <c r="F48" s="94">
        <f>+E48*1000/B48</f>
        <v>4.4568544273210549</v>
      </c>
      <c r="G48" s="93">
        <f t="shared" si="2"/>
        <v>61</v>
      </c>
      <c r="H48" s="94">
        <f>+G48*1000/B48</f>
        <v>3.2755195188745101</v>
      </c>
      <c r="I48" s="93">
        <f t="shared" si="2"/>
        <v>66</v>
      </c>
      <c r="J48" s="94">
        <f>+I48*1000/B48</f>
        <v>3.5440047253396338</v>
      </c>
      <c r="K48" s="93">
        <f t="shared" si="2"/>
        <v>78</v>
      </c>
      <c r="L48" s="94">
        <f>+K48*1000/B48</f>
        <v>4.1883692208559307</v>
      </c>
    </row>
    <row r="50" spans="1:12">
      <c r="A50" s="98" t="s">
        <v>278</v>
      </c>
    </row>
    <row r="55" spans="1:12">
      <c r="A55" s="306" t="s">
        <v>25</v>
      </c>
      <c r="B55" s="306" t="s">
        <v>248</v>
      </c>
      <c r="C55" s="306" t="s">
        <v>249</v>
      </c>
      <c r="D55" s="306" t="s">
        <v>323</v>
      </c>
      <c r="E55" s="306">
        <v>2558</v>
      </c>
      <c r="F55" s="306"/>
      <c r="G55" s="306">
        <v>2559</v>
      </c>
      <c r="H55" s="306"/>
      <c r="I55" s="306"/>
      <c r="J55" s="306"/>
      <c r="K55" s="306"/>
      <c r="L55" s="306"/>
    </row>
    <row r="56" spans="1:12">
      <c r="A56" s="306"/>
      <c r="B56" s="306"/>
      <c r="C56" s="306"/>
      <c r="D56" s="306"/>
      <c r="E56" s="306" t="s">
        <v>294</v>
      </c>
      <c r="F56" s="306"/>
      <c r="G56" s="306" t="s">
        <v>295</v>
      </c>
      <c r="H56" s="306"/>
      <c r="I56" s="306" t="s">
        <v>296</v>
      </c>
      <c r="J56" s="306"/>
      <c r="K56" s="306" t="s">
        <v>297</v>
      </c>
      <c r="L56" s="306"/>
    </row>
    <row r="57" spans="1:12">
      <c r="A57" s="306"/>
      <c r="B57" s="306"/>
      <c r="C57" s="306"/>
      <c r="D57" s="306"/>
      <c r="E57" s="90" t="s">
        <v>324</v>
      </c>
      <c r="F57" s="90" t="s">
        <v>325</v>
      </c>
      <c r="G57" s="90" t="s">
        <v>324</v>
      </c>
      <c r="H57" s="90" t="s">
        <v>325</v>
      </c>
      <c r="I57" s="90" t="s">
        <v>324</v>
      </c>
      <c r="J57" s="90" t="s">
        <v>325</v>
      </c>
      <c r="K57" s="90" t="s">
        <v>324</v>
      </c>
      <c r="L57" s="90" t="s">
        <v>325</v>
      </c>
    </row>
    <row r="58" spans="1:12">
      <c r="A58" s="91" t="s">
        <v>280</v>
      </c>
      <c r="B58" s="92">
        <v>30099</v>
      </c>
      <c r="C58" s="91">
        <v>982</v>
      </c>
      <c r="D58" s="91">
        <v>32.630000000000003</v>
      </c>
      <c r="E58" s="91">
        <v>278</v>
      </c>
      <c r="F58" s="91">
        <v>9.24</v>
      </c>
      <c r="G58" s="91">
        <v>241</v>
      </c>
      <c r="H58" s="91">
        <v>8.01</v>
      </c>
      <c r="I58" s="91">
        <v>242</v>
      </c>
      <c r="J58" s="91">
        <v>8.0399999999999991</v>
      </c>
      <c r="K58" s="91">
        <v>222</v>
      </c>
      <c r="L58" s="91">
        <v>7.38</v>
      </c>
    </row>
    <row r="59" spans="1:12">
      <c r="A59" s="91" t="s">
        <v>281</v>
      </c>
      <c r="B59" s="92">
        <v>25849</v>
      </c>
      <c r="C59" s="91">
        <v>969</v>
      </c>
      <c r="D59" s="91">
        <v>37.49</v>
      </c>
      <c r="E59" s="91">
        <v>263</v>
      </c>
      <c r="F59" s="91">
        <v>10.17</v>
      </c>
      <c r="G59" s="91">
        <v>227</v>
      </c>
      <c r="H59" s="91">
        <v>8.7799999999999994</v>
      </c>
      <c r="I59" s="91">
        <v>255</v>
      </c>
      <c r="J59" s="91">
        <v>9.86</v>
      </c>
      <c r="K59" s="91">
        <v>228</v>
      </c>
      <c r="L59" s="91">
        <v>8.82</v>
      </c>
    </row>
    <row r="60" spans="1:12">
      <c r="A60" s="91" t="s">
        <v>282</v>
      </c>
      <c r="B60" s="92">
        <v>27112</v>
      </c>
      <c r="C60" s="91">
        <v>964</v>
      </c>
      <c r="D60" s="91">
        <v>35.56</v>
      </c>
      <c r="E60" s="91">
        <v>286</v>
      </c>
      <c r="F60" s="91">
        <v>10.55</v>
      </c>
      <c r="G60" s="91">
        <v>219</v>
      </c>
      <c r="H60" s="91">
        <v>8.08</v>
      </c>
      <c r="I60" s="91">
        <v>238</v>
      </c>
      <c r="J60" s="91">
        <v>8.7799999999999994</v>
      </c>
      <c r="K60" s="91">
        <v>222</v>
      </c>
      <c r="L60" s="91">
        <v>8.19</v>
      </c>
    </row>
    <row r="61" spans="1:12">
      <c r="A61" s="91" t="s">
        <v>283</v>
      </c>
      <c r="B61" s="92">
        <v>33179</v>
      </c>
      <c r="C61" s="91">
        <v>586</v>
      </c>
      <c r="D61" s="91">
        <v>17.66</v>
      </c>
      <c r="E61" s="91">
        <v>156</v>
      </c>
      <c r="F61" s="91">
        <v>4.7</v>
      </c>
      <c r="G61" s="91">
        <v>138</v>
      </c>
      <c r="H61" s="91">
        <v>4.16</v>
      </c>
      <c r="I61" s="91">
        <v>155</v>
      </c>
      <c r="J61" s="91">
        <v>4.67</v>
      </c>
      <c r="K61" s="91">
        <v>137</v>
      </c>
      <c r="L61" s="91">
        <v>4.13</v>
      </c>
    </row>
    <row r="62" spans="1:12">
      <c r="A62" s="91" t="s">
        <v>284</v>
      </c>
      <c r="B62" s="92">
        <v>22028</v>
      </c>
      <c r="C62" s="91">
        <v>591</v>
      </c>
      <c r="D62" s="91">
        <v>26.83</v>
      </c>
      <c r="E62" s="91">
        <v>173</v>
      </c>
      <c r="F62" s="91">
        <v>7.85</v>
      </c>
      <c r="G62" s="91">
        <v>137</v>
      </c>
      <c r="H62" s="91">
        <v>6.22</v>
      </c>
      <c r="I62" s="91">
        <v>128</v>
      </c>
      <c r="J62" s="91">
        <v>5.81</v>
      </c>
      <c r="K62" s="91">
        <v>153</v>
      </c>
      <c r="L62" s="91">
        <v>6.95</v>
      </c>
    </row>
    <row r="63" spans="1:12">
      <c r="A63" s="91" t="s">
        <v>285</v>
      </c>
      <c r="B63" s="92">
        <v>6313</v>
      </c>
      <c r="C63" s="91">
        <v>162</v>
      </c>
      <c r="D63" s="91">
        <v>25.66</v>
      </c>
      <c r="E63" s="91">
        <v>49</v>
      </c>
      <c r="F63" s="91">
        <v>7.76</v>
      </c>
      <c r="G63" s="91">
        <v>46</v>
      </c>
      <c r="H63" s="91">
        <v>7.29</v>
      </c>
      <c r="I63" s="91">
        <v>32</v>
      </c>
      <c r="J63" s="91">
        <v>5.07</v>
      </c>
      <c r="K63" s="91">
        <v>36</v>
      </c>
      <c r="L63" s="91">
        <v>5.7</v>
      </c>
    </row>
    <row r="64" spans="1:12">
      <c r="A64" s="91" t="s">
        <v>286</v>
      </c>
      <c r="B64" s="92">
        <v>16953</v>
      </c>
      <c r="C64" s="91">
        <v>540</v>
      </c>
      <c r="D64" s="91">
        <v>31.85</v>
      </c>
      <c r="E64" s="91">
        <v>153</v>
      </c>
      <c r="F64" s="91">
        <v>9.02</v>
      </c>
      <c r="G64" s="91">
        <v>113</v>
      </c>
      <c r="H64" s="91">
        <v>6.67</v>
      </c>
      <c r="I64" s="91">
        <v>121</v>
      </c>
      <c r="J64" s="91">
        <v>7.14</v>
      </c>
      <c r="K64" s="91">
        <v>153</v>
      </c>
      <c r="L64" s="91">
        <v>9.02</v>
      </c>
    </row>
    <row r="65" spans="1:12">
      <c r="A65" s="91" t="s">
        <v>287</v>
      </c>
      <c r="B65" s="92">
        <v>17766</v>
      </c>
      <c r="C65" s="91">
        <v>777</v>
      </c>
      <c r="D65" s="91">
        <v>43.74</v>
      </c>
      <c r="E65" s="91">
        <v>209</v>
      </c>
      <c r="F65" s="91">
        <v>11.76</v>
      </c>
      <c r="G65" s="91">
        <v>184</v>
      </c>
      <c r="H65" s="91">
        <v>10.36</v>
      </c>
      <c r="I65" s="91">
        <v>205</v>
      </c>
      <c r="J65" s="91">
        <v>11.54</v>
      </c>
      <c r="K65" s="91">
        <v>180</v>
      </c>
      <c r="L65" s="91">
        <v>10.130000000000001</v>
      </c>
    </row>
    <row r="66" spans="1:12">
      <c r="A66" s="95" t="s">
        <v>319</v>
      </c>
      <c r="B66" s="93">
        <f>SUM(B58:B65)</f>
        <v>179299</v>
      </c>
      <c r="C66" s="93">
        <f t="shared" ref="C66:K66" si="3">SUM(C58:C65)</f>
        <v>5571</v>
      </c>
      <c r="D66" s="94">
        <f>+C66*1000/B66</f>
        <v>31.071004300079753</v>
      </c>
      <c r="E66" s="93">
        <f t="shared" si="3"/>
        <v>1567</v>
      </c>
      <c r="F66" s="94">
        <f>+E66*1000/B66</f>
        <v>8.7395914087641309</v>
      </c>
      <c r="G66" s="93">
        <f t="shared" si="3"/>
        <v>1305</v>
      </c>
      <c r="H66" s="94">
        <f>+G66*1000/B66</f>
        <v>7.2783451106810411</v>
      </c>
      <c r="I66" s="93">
        <f t="shared" si="3"/>
        <v>1376</v>
      </c>
      <c r="J66" s="94">
        <f>+I66*1000/B66</f>
        <v>7.6743317029096652</v>
      </c>
      <c r="K66" s="93">
        <f t="shared" si="3"/>
        <v>1331</v>
      </c>
      <c r="L66" s="94">
        <f>1331*1000/B66</f>
        <v>7.4233542852999737</v>
      </c>
    </row>
    <row r="68" spans="1:12">
      <c r="A68" s="98" t="s">
        <v>288</v>
      </c>
    </row>
    <row r="73" spans="1:12">
      <c r="A73" s="306" t="s">
        <v>304</v>
      </c>
      <c r="B73" s="306" t="s">
        <v>248</v>
      </c>
      <c r="C73" s="306" t="s">
        <v>249</v>
      </c>
      <c r="D73" s="306" t="s">
        <v>323</v>
      </c>
      <c r="E73" s="306">
        <v>2558</v>
      </c>
      <c r="F73" s="306"/>
      <c r="G73" s="306">
        <v>2559</v>
      </c>
      <c r="H73" s="306"/>
      <c r="I73" s="306"/>
      <c r="J73" s="306"/>
      <c r="K73" s="306"/>
      <c r="L73" s="306"/>
    </row>
    <row r="74" spans="1:12">
      <c r="A74" s="306"/>
      <c r="B74" s="306"/>
      <c r="C74" s="306"/>
      <c r="D74" s="306"/>
      <c r="E74" s="306" t="s">
        <v>294</v>
      </c>
      <c r="F74" s="306"/>
      <c r="G74" s="306" t="s">
        <v>295</v>
      </c>
      <c r="H74" s="306"/>
      <c r="I74" s="306" t="s">
        <v>296</v>
      </c>
      <c r="J74" s="306"/>
      <c r="K74" s="306" t="s">
        <v>297</v>
      </c>
      <c r="L74" s="306"/>
    </row>
    <row r="75" spans="1:12">
      <c r="A75" s="306"/>
      <c r="B75" s="306"/>
      <c r="C75" s="306"/>
      <c r="D75" s="306"/>
      <c r="E75" s="90" t="s">
        <v>324</v>
      </c>
      <c r="F75" s="90" t="s">
        <v>325</v>
      </c>
      <c r="G75" s="90" t="s">
        <v>324</v>
      </c>
      <c r="H75" s="90" t="s">
        <v>325</v>
      </c>
      <c r="I75" s="90" t="s">
        <v>324</v>
      </c>
      <c r="J75" s="90" t="s">
        <v>325</v>
      </c>
      <c r="K75" s="90" t="s">
        <v>324</v>
      </c>
      <c r="L75" s="90" t="s">
        <v>325</v>
      </c>
    </row>
    <row r="76" spans="1:12">
      <c r="A76" s="91" t="s">
        <v>305</v>
      </c>
      <c r="B76" s="92">
        <v>173306</v>
      </c>
      <c r="C76" s="92">
        <v>3967</v>
      </c>
      <c r="D76" s="91">
        <v>22.89</v>
      </c>
      <c r="E76" s="92">
        <v>1237</v>
      </c>
      <c r="F76" s="91">
        <v>7.14</v>
      </c>
      <c r="G76" s="91">
        <v>979</v>
      </c>
      <c r="H76" s="91">
        <v>5.65</v>
      </c>
      <c r="I76" s="91">
        <v>932</v>
      </c>
      <c r="J76" s="91">
        <v>5.38</v>
      </c>
      <c r="K76" s="91">
        <v>832</v>
      </c>
      <c r="L76" s="91">
        <v>4.8</v>
      </c>
    </row>
    <row r="77" spans="1:12">
      <c r="A77" s="91" t="s">
        <v>306</v>
      </c>
      <c r="B77" s="92">
        <v>111670</v>
      </c>
      <c r="C77" s="92">
        <v>3580</v>
      </c>
      <c r="D77" s="91">
        <v>32.06</v>
      </c>
      <c r="E77" s="91">
        <v>987</v>
      </c>
      <c r="F77" s="91">
        <v>8.84</v>
      </c>
      <c r="G77" s="91">
        <v>867</v>
      </c>
      <c r="H77" s="91">
        <v>7.76</v>
      </c>
      <c r="I77" s="91">
        <v>858</v>
      </c>
      <c r="J77" s="91">
        <v>7.68</v>
      </c>
      <c r="K77" s="91">
        <v>887</v>
      </c>
      <c r="L77" s="91">
        <v>7.94</v>
      </c>
    </row>
    <row r="78" spans="1:12">
      <c r="A78" s="91" t="s">
        <v>307</v>
      </c>
      <c r="B78" s="92">
        <v>91740</v>
      </c>
      <c r="C78" s="92">
        <v>2943</v>
      </c>
      <c r="D78" s="91">
        <v>32.08</v>
      </c>
      <c r="E78" s="91">
        <v>857</v>
      </c>
      <c r="F78" s="91">
        <v>9.34</v>
      </c>
      <c r="G78" s="91">
        <v>712</v>
      </c>
      <c r="H78" s="91">
        <v>7.76</v>
      </c>
      <c r="I78" s="91">
        <v>701</v>
      </c>
      <c r="J78" s="91">
        <v>7.64</v>
      </c>
      <c r="K78" s="91">
        <v>684</v>
      </c>
      <c r="L78" s="91">
        <v>7.46</v>
      </c>
    </row>
    <row r="79" spans="1:12">
      <c r="A79" s="91" t="s">
        <v>308</v>
      </c>
      <c r="B79" s="92">
        <v>183142</v>
      </c>
      <c r="C79" s="92">
        <v>4161</v>
      </c>
      <c r="D79" s="91">
        <v>22.72</v>
      </c>
      <c r="E79" s="92">
        <v>1195</v>
      </c>
      <c r="F79" s="91">
        <v>6.52</v>
      </c>
      <c r="G79" s="92">
        <v>1003</v>
      </c>
      <c r="H79" s="91">
        <v>5.48</v>
      </c>
      <c r="I79" s="92">
        <v>1027</v>
      </c>
      <c r="J79" s="91">
        <v>5.61</v>
      </c>
      <c r="K79" s="91">
        <v>953</v>
      </c>
      <c r="L79" s="91">
        <v>5.2</v>
      </c>
    </row>
    <row r="80" spans="1:12">
      <c r="A80" s="91" t="s">
        <v>309</v>
      </c>
      <c r="B80" s="92">
        <v>179299</v>
      </c>
      <c r="C80" s="92">
        <v>5571</v>
      </c>
      <c r="D80" s="91">
        <v>31.07</v>
      </c>
      <c r="E80" s="92">
        <v>1567</v>
      </c>
      <c r="F80" s="91">
        <v>8.74</v>
      </c>
      <c r="G80" s="92">
        <v>1305</v>
      </c>
      <c r="H80" s="91">
        <v>7.28</v>
      </c>
      <c r="I80" s="92">
        <v>1376</v>
      </c>
      <c r="J80" s="91">
        <v>7.67</v>
      </c>
      <c r="K80" s="92">
        <v>1331</v>
      </c>
      <c r="L80" s="91">
        <v>7.42</v>
      </c>
    </row>
    <row r="81" spans="1:12">
      <c r="A81" s="91" t="s">
        <v>310</v>
      </c>
      <c r="B81" s="92">
        <v>221831</v>
      </c>
      <c r="C81" s="92">
        <v>5638</v>
      </c>
      <c r="D81" s="91">
        <v>25.42</v>
      </c>
      <c r="E81" s="92">
        <v>1659</v>
      </c>
      <c r="F81" s="91">
        <v>7.48</v>
      </c>
      <c r="G81" s="92">
        <v>1304</v>
      </c>
      <c r="H81" s="91">
        <v>5.88</v>
      </c>
      <c r="I81" s="92">
        <v>1345</v>
      </c>
      <c r="J81" s="91">
        <v>6.06</v>
      </c>
      <c r="K81" s="92">
        <v>1350</v>
      </c>
      <c r="L81" s="91">
        <v>6.09</v>
      </c>
    </row>
    <row r="82" spans="1:12">
      <c r="A82" s="91" t="s">
        <v>311</v>
      </c>
      <c r="B82" s="92">
        <v>192628</v>
      </c>
      <c r="C82" s="92">
        <v>4866</v>
      </c>
      <c r="D82" s="91">
        <v>25.26</v>
      </c>
      <c r="E82" s="92">
        <v>1371</v>
      </c>
      <c r="F82" s="91">
        <v>7.12</v>
      </c>
      <c r="G82" s="92">
        <v>1161</v>
      </c>
      <c r="H82" s="91">
        <v>6.03</v>
      </c>
      <c r="I82" s="92">
        <v>1095</v>
      </c>
      <c r="J82" s="91">
        <v>5.68</v>
      </c>
      <c r="K82" s="92">
        <v>1260</v>
      </c>
      <c r="L82" s="91">
        <v>6.54</v>
      </c>
    </row>
    <row r="83" spans="1:12">
      <c r="A83" s="91" t="s">
        <v>312</v>
      </c>
      <c r="B83" s="92">
        <v>209850</v>
      </c>
      <c r="C83" s="92">
        <v>6617</v>
      </c>
      <c r="D83" s="91">
        <v>31.53</v>
      </c>
      <c r="E83" s="92">
        <v>1878</v>
      </c>
      <c r="F83" s="91">
        <v>8.9499999999999993</v>
      </c>
      <c r="G83" s="92">
        <v>1519</v>
      </c>
      <c r="H83" s="91">
        <v>7.24</v>
      </c>
      <c r="I83" s="92">
        <v>1527</v>
      </c>
      <c r="J83" s="91">
        <v>7.28</v>
      </c>
      <c r="K83" s="92">
        <v>1722</v>
      </c>
      <c r="L83" s="91">
        <v>8.2100000000000009</v>
      </c>
    </row>
    <row r="84" spans="1:12">
      <c r="A84" s="91" t="s">
        <v>313</v>
      </c>
      <c r="B84" s="92">
        <v>233571</v>
      </c>
      <c r="C84" s="92">
        <v>7172</v>
      </c>
      <c r="D84" s="91">
        <v>30.71</v>
      </c>
      <c r="E84" s="92">
        <v>2139</v>
      </c>
      <c r="F84" s="91">
        <v>9.16</v>
      </c>
      <c r="G84" s="92">
        <v>1720</v>
      </c>
      <c r="H84" s="91">
        <v>7.36</v>
      </c>
      <c r="I84" s="92">
        <v>1699</v>
      </c>
      <c r="J84" s="91">
        <v>7.27</v>
      </c>
      <c r="K84" s="92">
        <v>1649</v>
      </c>
      <c r="L84" s="91">
        <v>7.06</v>
      </c>
    </row>
    <row r="85" spans="1:12">
      <c r="A85" s="91" t="s">
        <v>314</v>
      </c>
      <c r="B85" s="92">
        <v>170049</v>
      </c>
      <c r="C85" s="92">
        <v>4877</v>
      </c>
      <c r="D85" s="91">
        <v>28.68</v>
      </c>
      <c r="E85" s="92">
        <v>1440</v>
      </c>
      <c r="F85" s="91">
        <v>8.4700000000000006</v>
      </c>
      <c r="G85" s="92">
        <v>1189</v>
      </c>
      <c r="H85" s="91">
        <v>6.99</v>
      </c>
      <c r="I85" s="92">
        <v>1112</v>
      </c>
      <c r="J85" s="91">
        <v>6.54</v>
      </c>
      <c r="K85" s="92">
        <v>1154</v>
      </c>
      <c r="L85" s="91">
        <v>6.79</v>
      </c>
    </row>
    <row r="86" spans="1:12">
      <c r="A86" s="91" t="s">
        <v>315</v>
      </c>
      <c r="B86" s="92">
        <v>164429</v>
      </c>
      <c r="C86" s="92">
        <v>4657</v>
      </c>
      <c r="D86" s="91">
        <v>28.32</v>
      </c>
      <c r="E86" s="92">
        <v>1366</v>
      </c>
      <c r="F86" s="91">
        <v>8.31</v>
      </c>
      <c r="G86" s="92">
        <v>1101</v>
      </c>
      <c r="H86" s="91">
        <v>6.7</v>
      </c>
      <c r="I86" s="92">
        <v>1162</v>
      </c>
      <c r="J86" s="91">
        <v>7.07</v>
      </c>
      <c r="K86" s="92">
        <v>1036</v>
      </c>
      <c r="L86" s="91">
        <v>6.3</v>
      </c>
    </row>
    <row r="87" spans="1:12">
      <c r="A87" s="91" t="s">
        <v>316</v>
      </c>
      <c r="B87" s="92">
        <v>195790</v>
      </c>
      <c r="C87" s="92">
        <v>5510</v>
      </c>
      <c r="D87" s="91">
        <v>28.14</v>
      </c>
      <c r="E87" s="92">
        <v>1592</v>
      </c>
      <c r="F87" s="91">
        <v>8.1300000000000008</v>
      </c>
      <c r="G87" s="92">
        <v>1346</v>
      </c>
      <c r="H87" s="91">
        <v>6.87</v>
      </c>
      <c r="I87" s="92">
        <v>1369</v>
      </c>
      <c r="J87" s="91">
        <v>6.99</v>
      </c>
      <c r="K87" s="92">
        <v>1223</v>
      </c>
      <c r="L87" s="91">
        <v>6.25</v>
      </c>
    </row>
    <row r="88" spans="1:12">
      <c r="A88" s="95" t="s">
        <v>23</v>
      </c>
      <c r="B88" s="93">
        <f>SUM(B76:B87)</f>
        <v>2127305</v>
      </c>
      <c r="C88" s="93">
        <f t="shared" ref="C88:K88" si="4">SUM(C76:C87)</f>
        <v>59559</v>
      </c>
      <c r="D88" s="94">
        <f>+C88*1000/B88</f>
        <v>27.997395766004406</v>
      </c>
      <c r="E88" s="93">
        <f t="shared" si="4"/>
        <v>17288</v>
      </c>
      <c r="F88" s="94">
        <f>+E88*1000/B88</f>
        <v>8.1267143169409177</v>
      </c>
      <c r="G88" s="93">
        <f t="shared" si="4"/>
        <v>14206</v>
      </c>
      <c r="H88" s="94">
        <f>+G88*1000/B88</f>
        <v>6.6779328775140376</v>
      </c>
      <c r="I88" s="93">
        <f t="shared" si="4"/>
        <v>14203</v>
      </c>
      <c r="J88" s="94">
        <f>+I88*1000/B88</f>
        <v>6.6765226424983721</v>
      </c>
      <c r="K88" s="93">
        <f t="shared" si="4"/>
        <v>14081</v>
      </c>
      <c r="L88" s="94">
        <f>+K88*1000/B88</f>
        <v>6.6191730851946478</v>
      </c>
    </row>
    <row r="90" spans="1:12">
      <c r="A90" s="87" t="s">
        <v>326</v>
      </c>
    </row>
    <row r="91" spans="1:12">
      <c r="A91" s="88" t="s">
        <v>288</v>
      </c>
    </row>
  </sheetData>
  <mergeCells count="50">
    <mergeCell ref="A73:A75"/>
    <mergeCell ref="B73:B75"/>
    <mergeCell ref="C73:C75"/>
    <mergeCell ref="D73:D75"/>
    <mergeCell ref="E73:F73"/>
    <mergeCell ref="G73:L73"/>
    <mergeCell ref="E74:F74"/>
    <mergeCell ref="G74:H74"/>
    <mergeCell ref="I74:J74"/>
    <mergeCell ref="K74:L74"/>
    <mergeCell ref="A55:A57"/>
    <mergeCell ref="B55:B57"/>
    <mergeCell ref="C55:C57"/>
    <mergeCell ref="D55:D57"/>
    <mergeCell ref="E55:F55"/>
    <mergeCell ref="G55:L55"/>
    <mergeCell ref="E56:F56"/>
    <mergeCell ref="G56:H56"/>
    <mergeCell ref="I56:J56"/>
    <mergeCell ref="K56:L56"/>
    <mergeCell ref="A37:A39"/>
    <mergeCell ref="B37:B39"/>
    <mergeCell ref="C37:C39"/>
    <mergeCell ref="D37:D39"/>
    <mergeCell ref="E37:F37"/>
    <mergeCell ref="G37:L37"/>
    <mergeCell ref="E38:F38"/>
    <mergeCell ref="G38:H38"/>
    <mergeCell ref="I38:J38"/>
    <mergeCell ref="K38:L38"/>
    <mergeCell ref="A21:A23"/>
    <mergeCell ref="B21:B23"/>
    <mergeCell ref="C21:C23"/>
    <mergeCell ref="D21:D23"/>
    <mergeCell ref="E21:F21"/>
    <mergeCell ref="G21:L21"/>
    <mergeCell ref="E22:F22"/>
    <mergeCell ref="G22:H22"/>
    <mergeCell ref="I22:J22"/>
    <mergeCell ref="K22:L22"/>
    <mergeCell ref="A5:A7"/>
    <mergeCell ref="B5:B7"/>
    <mergeCell ref="C5:C7"/>
    <mergeCell ref="D5:D7"/>
    <mergeCell ref="E5:F5"/>
    <mergeCell ref="G5:L5"/>
    <mergeCell ref="E6:F6"/>
    <mergeCell ref="G6:H6"/>
    <mergeCell ref="I6:J6"/>
    <mergeCell ref="K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9"/>
  <sheetViews>
    <sheetView topLeftCell="A43" workbookViewId="0">
      <selection activeCell="D105" sqref="D105"/>
    </sheetView>
  </sheetViews>
  <sheetFormatPr defaultColWidth="9" defaultRowHeight="21"/>
  <cols>
    <col min="1" max="1" width="15.375" style="87" customWidth="1"/>
    <col min="2" max="2" width="12.75" style="87" customWidth="1"/>
    <col min="3" max="16384" width="9" style="87"/>
  </cols>
  <sheetData>
    <row r="1" spans="1:16">
      <c r="A1" s="87" t="s">
        <v>332</v>
      </c>
    </row>
    <row r="3" spans="1:16">
      <c r="A3" s="87" t="s">
        <v>334</v>
      </c>
    </row>
    <row r="4" spans="1:16">
      <c r="A4" s="88" t="s">
        <v>333</v>
      </c>
    </row>
    <row r="6" spans="1:16">
      <c r="A6" s="306" t="s">
        <v>304</v>
      </c>
      <c r="B6" s="306" t="s">
        <v>248</v>
      </c>
      <c r="C6" s="306" t="s">
        <v>249</v>
      </c>
      <c r="D6" s="306" t="s">
        <v>293</v>
      </c>
      <c r="E6" s="306" t="s">
        <v>251</v>
      </c>
      <c r="F6" s="306"/>
      <c r="G6" s="306"/>
      <c r="H6" s="306" t="s">
        <v>252</v>
      </c>
      <c r="I6" s="306"/>
      <c r="J6" s="306"/>
      <c r="K6" s="306"/>
      <c r="L6" s="306"/>
      <c r="M6" s="306"/>
      <c r="N6" s="306"/>
      <c r="O6" s="306"/>
      <c r="P6" s="306"/>
    </row>
    <row r="7" spans="1:16">
      <c r="A7" s="306"/>
      <c r="B7" s="306"/>
      <c r="C7" s="306"/>
      <c r="D7" s="306"/>
      <c r="E7" s="100" t="s">
        <v>253</v>
      </c>
      <c r="F7" s="100" t="s">
        <v>254</v>
      </c>
      <c r="G7" s="100" t="s">
        <v>255</v>
      </c>
      <c r="H7" s="100" t="s">
        <v>256</v>
      </c>
      <c r="I7" s="100" t="s">
        <v>257</v>
      </c>
      <c r="J7" s="100" t="s">
        <v>258</v>
      </c>
      <c r="K7" s="100" t="s">
        <v>259</v>
      </c>
      <c r="L7" s="100" t="s">
        <v>260</v>
      </c>
      <c r="M7" s="100" t="s">
        <v>261</v>
      </c>
      <c r="N7" s="100" t="s">
        <v>262</v>
      </c>
      <c r="O7" s="100" t="s">
        <v>263</v>
      </c>
      <c r="P7" s="100" t="s">
        <v>264</v>
      </c>
    </row>
    <row r="8" spans="1:16">
      <c r="A8" s="91" t="s">
        <v>305</v>
      </c>
      <c r="B8" s="92">
        <v>5852831</v>
      </c>
      <c r="C8" s="92">
        <v>43394</v>
      </c>
      <c r="D8" s="91">
        <v>741.42</v>
      </c>
      <c r="E8" s="92">
        <v>3724</v>
      </c>
      <c r="F8" s="92">
        <v>3664</v>
      </c>
      <c r="G8" s="92">
        <v>3423</v>
      </c>
      <c r="H8" s="92">
        <v>4103</v>
      </c>
      <c r="I8" s="92">
        <v>3845</v>
      </c>
      <c r="J8" s="92">
        <v>3377</v>
      </c>
      <c r="K8" s="92">
        <v>2390</v>
      </c>
      <c r="L8" s="92">
        <v>2691</v>
      </c>
      <c r="M8" s="92">
        <v>3473</v>
      </c>
      <c r="N8" s="92">
        <v>3658</v>
      </c>
      <c r="O8" s="92">
        <v>3895</v>
      </c>
      <c r="P8" s="92">
        <v>5151</v>
      </c>
    </row>
    <row r="9" spans="1:16">
      <c r="A9" s="91" t="s">
        <v>306</v>
      </c>
      <c r="B9" s="92">
        <v>3537458</v>
      </c>
      <c r="C9" s="92">
        <v>29163</v>
      </c>
      <c r="D9" s="91">
        <v>824.41</v>
      </c>
      <c r="E9" s="92">
        <v>2657</v>
      </c>
      <c r="F9" s="92">
        <v>2525</v>
      </c>
      <c r="G9" s="92">
        <v>2767</v>
      </c>
      <c r="H9" s="92">
        <v>3304</v>
      </c>
      <c r="I9" s="92">
        <v>2847</v>
      </c>
      <c r="J9" s="92">
        <v>2458</v>
      </c>
      <c r="K9" s="92">
        <v>1664</v>
      </c>
      <c r="L9" s="92">
        <v>1446</v>
      </c>
      <c r="M9" s="92">
        <v>2162</v>
      </c>
      <c r="N9" s="92">
        <v>1497</v>
      </c>
      <c r="O9" s="92">
        <v>1932</v>
      </c>
      <c r="P9" s="92">
        <v>3904</v>
      </c>
    </row>
    <row r="10" spans="1:16">
      <c r="A10" s="91" t="s">
        <v>307</v>
      </c>
      <c r="B10" s="92">
        <v>3010029</v>
      </c>
      <c r="C10" s="92">
        <v>23679</v>
      </c>
      <c r="D10" s="91">
        <v>786.67</v>
      </c>
      <c r="E10" s="92">
        <v>2308</v>
      </c>
      <c r="F10" s="92">
        <v>1933</v>
      </c>
      <c r="G10" s="92">
        <v>2014</v>
      </c>
      <c r="H10" s="92">
        <v>2119</v>
      </c>
      <c r="I10" s="92">
        <v>2094</v>
      </c>
      <c r="J10" s="92">
        <v>3434</v>
      </c>
      <c r="K10" s="92">
        <v>1326</v>
      </c>
      <c r="L10" s="92">
        <v>1641</v>
      </c>
      <c r="M10" s="92">
        <v>2164</v>
      </c>
      <c r="N10" s="92">
        <v>1820</v>
      </c>
      <c r="O10" s="92">
        <v>1408</v>
      </c>
      <c r="P10" s="92">
        <v>1418</v>
      </c>
    </row>
    <row r="11" spans="1:16">
      <c r="A11" s="91" t="s">
        <v>308</v>
      </c>
      <c r="B11" s="92">
        <v>5249433</v>
      </c>
      <c r="C11" s="92">
        <v>37717</v>
      </c>
      <c r="D11" s="91">
        <v>718.5</v>
      </c>
      <c r="E11" s="92">
        <v>4243</v>
      </c>
      <c r="F11" s="92">
        <v>3097</v>
      </c>
      <c r="G11" s="92">
        <v>2687</v>
      </c>
      <c r="H11" s="92">
        <v>3224</v>
      </c>
      <c r="I11" s="92">
        <v>3695</v>
      </c>
      <c r="J11" s="92">
        <v>3205</v>
      </c>
      <c r="K11" s="92">
        <v>2293</v>
      </c>
      <c r="L11" s="92">
        <v>2339</v>
      </c>
      <c r="M11" s="92">
        <v>4553</v>
      </c>
      <c r="N11" s="92">
        <v>2613</v>
      </c>
      <c r="O11" s="92">
        <v>2728</v>
      </c>
      <c r="P11" s="92">
        <v>3040</v>
      </c>
    </row>
    <row r="12" spans="1:16">
      <c r="A12" s="91" t="s">
        <v>309</v>
      </c>
      <c r="B12" s="92">
        <v>5254003</v>
      </c>
      <c r="C12" s="92">
        <v>48939</v>
      </c>
      <c r="D12" s="91">
        <v>931.46</v>
      </c>
      <c r="E12" s="92">
        <v>4801</v>
      </c>
      <c r="F12" s="92">
        <v>4479</v>
      </c>
      <c r="G12" s="92">
        <v>4041</v>
      </c>
      <c r="H12" s="92">
        <v>4034</v>
      </c>
      <c r="I12" s="92">
        <v>3558</v>
      </c>
      <c r="J12" s="92">
        <v>5262</v>
      </c>
      <c r="K12" s="92">
        <v>3488</v>
      </c>
      <c r="L12" s="92">
        <v>3148</v>
      </c>
      <c r="M12" s="92">
        <v>4227</v>
      </c>
      <c r="N12" s="92">
        <v>3437</v>
      </c>
      <c r="O12" s="92">
        <v>5483</v>
      </c>
      <c r="P12" s="92">
        <v>2981</v>
      </c>
    </row>
    <row r="13" spans="1:16">
      <c r="A13" s="91" t="s">
        <v>310</v>
      </c>
      <c r="B13" s="92">
        <v>5448045</v>
      </c>
      <c r="C13" s="92">
        <v>41390</v>
      </c>
      <c r="D13" s="91">
        <v>759.72</v>
      </c>
      <c r="E13" s="92">
        <v>4022</v>
      </c>
      <c r="F13" s="92">
        <v>3484</v>
      </c>
      <c r="G13" s="92">
        <v>3412</v>
      </c>
      <c r="H13" s="92">
        <v>3076</v>
      </c>
      <c r="I13" s="92">
        <v>2724</v>
      </c>
      <c r="J13" s="92">
        <v>3283</v>
      </c>
      <c r="K13" s="92">
        <v>4574</v>
      </c>
      <c r="L13" s="92">
        <v>2412</v>
      </c>
      <c r="M13" s="92">
        <v>2850</v>
      </c>
      <c r="N13" s="92">
        <v>2707</v>
      </c>
      <c r="O13" s="92">
        <v>4843</v>
      </c>
      <c r="P13" s="92">
        <v>4003</v>
      </c>
    </row>
    <row r="14" spans="1:16">
      <c r="A14" s="91" t="s">
        <v>311</v>
      </c>
      <c r="B14" s="92">
        <v>3257520</v>
      </c>
      <c r="C14" s="92">
        <v>35999</v>
      </c>
      <c r="D14" s="113">
        <v>1105.0999999999999</v>
      </c>
      <c r="E14" s="92">
        <v>3367</v>
      </c>
      <c r="F14" s="92">
        <v>2709</v>
      </c>
      <c r="G14" s="92">
        <v>2636</v>
      </c>
      <c r="H14" s="92">
        <v>3091</v>
      </c>
      <c r="I14" s="92">
        <v>3198</v>
      </c>
      <c r="J14" s="92">
        <v>3300</v>
      </c>
      <c r="K14" s="92">
        <v>2376</v>
      </c>
      <c r="L14" s="92">
        <v>2211</v>
      </c>
      <c r="M14" s="92">
        <v>2597</v>
      </c>
      <c r="N14" s="92">
        <v>2810</v>
      </c>
      <c r="O14" s="92">
        <v>3849</v>
      </c>
      <c r="P14" s="92">
        <v>3855</v>
      </c>
    </row>
    <row r="15" spans="1:16">
      <c r="A15" s="91" t="s">
        <v>312</v>
      </c>
      <c r="B15" s="92">
        <v>5523121</v>
      </c>
      <c r="C15" s="92">
        <v>24444</v>
      </c>
      <c r="D15" s="91">
        <v>442.58</v>
      </c>
      <c r="E15" s="92">
        <v>2616</v>
      </c>
      <c r="F15" s="92">
        <v>2382</v>
      </c>
      <c r="G15" s="92">
        <v>2259</v>
      </c>
      <c r="H15" s="92">
        <v>2173</v>
      </c>
      <c r="I15" s="92">
        <v>2487</v>
      </c>
      <c r="J15" s="92">
        <v>2473</v>
      </c>
      <c r="K15" s="92">
        <v>1299</v>
      </c>
      <c r="L15" s="92">
        <v>1200</v>
      </c>
      <c r="M15" s="92">
        <v>1573</v>
      </c>
      <c r="N15" s="92">
        <v>1323</v>
      </c>
      <c r="O15" s="92">
        <v>2283</v>
      </c>
      <c r="P15" s="92">
        <v>2376</v>
      </c>
    </row>
    <row r="16" spans="1:16">
      <c r="A16" s="91" t="s">
        <v>313</v>
      </c>
      <c r="B16" s="92">
        <v>5647801</v>
      </c>
      <c r="C16" s="92">
        <v>37644</v>
      </c>
      <c r="D16" s="91">
        <v>666.52</v>
      </c>
      <c r="E16" s="92">
        <v>3783</v>
      </c>
      <c r="F16" s="92">
        <v>2658</v>
      </c>
      <c r="G16" s="92">
        <v>3051</v>
      </c>
      <c r="H16" s="92">
        <v>3787</v>
      </c>
      <c r="I16" s="92">
        <v>3893</v>
      </c>
      <c r="J16" s="92">
        <v>3045</v>
      </c>
      <c r="K16" s="92">
        <v>2416</v>
      </c>
      <c r="L16" s="92">
        <v>2263</v>
      </c>
      <c r="M16" s="92">
        <v>3715</v>
      </c>
      <c r="N16" s="92">
        <v>4186</v>
      </c>
      <c r="O16" s="92">
        <v>2972</v>
      </c>
      <c r="P16" s="92">
        <v>1875</v>
      </c>
    </row>
    <row r="17" spans="1:16">
      <c r="A17" s="91" t="s">
        <v>314</v>
      </c>
      <c r="B17" s="92">
        <v>4591394</v>
      </c>
      <c r="C17" s="92">
        <v>33159</v>
      </c>
      <c r="D17" s="91">
        <v>722.2</v>
      </c>
      <c r="E17" s="92">
        <v>2737</v>
      </c>
      <c r="F17" s="92">
        <v>1763</v>
      </c>
      <c r="G17" s="92">
        <v>1920</v>
      </c>
      <c r="H17" s="92">
        <v>2232</v>
      </c>
      <c r="I17" s="92">
        <v>2179</v>
      </c>
      <c r="J17" s="92">
        <v>2394</v>
      </c>
      <c r="K17" s="92">
        <v>1526</v>
      </c>
      <c r="L17" s="92">
        <v>1606</v>
      </c>
      <c r="M17" s="92">
        <v>3003</v>
      </c>
      <c r="N17" s="92">
        <v>3337</v>
      </c>
      <c r="O17" s="92">
        <v>5592</v>
      </c>
      <c r="P17" s="92">
        <v>4870</v>
      </c>
    </row>
    <row r="18" spans="1:16">
      <c r="A18" s="91" t="s">
        <v>315</v>
      </c>
      <c r="B18" s="92">
        <v>4408074</v>
      </c>
      <c r="C18" s="92">
        <v>21983</v>
      </c>
      <c r="D18" s="91">
        <v>498.7</v>
      </c>
      <c r="E18" s="92">
        <v>1926</v>
      </c>
      <c r="F18" s="92">
        <v>2081</v>
      </c>
      <c r="G18" s="92">
        <v>1964</v>
      </c>
      <c r="H18" s="92">
        <v>2254</v>
      </c>
      <c r="I18" s="92">
        <v>2242</v>
      </c>
      <c r="J18" s="92">
        <v>2323</v>
      </c>
      <c r="K18" s="92">
        <v>1506</v>
      </c>
      <c r="L18" s="92">
        <v>1363</v>
      </c>
      <c r="M18" s="92">
        <v>1570</v>
      </c>
      <c r="N18" s="92">
        <v>1362</v>
      </c>
      <c r="O18" s="92">
        <v>1769</v>
      </c>
      <c r="P18" s="92">
        <v>1623</v>
      </c>
    </row>
    <row r="19" spans="1:16">
      <c r="A19" s="91" t="s">
        <v>316</v>
      </c>
      <c r="B19" s="92">
        <v>4887545</v>
      </c>
      <c r="C19" s="92">
        <v>34633</v>
      </c>
      <c r="D19" s="91">
        <v>708.6</v>
      </c>
      <c r="E19" s="92">
        <v>3663</v>
      </c>
      <c r="F19" s="92">
        <v>3311</v>
      </c>
      <c r="G19" s="92">
        <v>2914</v>
      </c>
      <c r="H19" s="92">
        <v>2538</v>
      </c>
      <c r="I19" s="92">
        <v>2238</v>
      </c>
      <c r="J19" s="92">
        <v>2451</v>
      </c>
      <c r="K19" s="92">
        <v>2002</v>
      </c>
      <c r="L19" s="92">
        <v>2110</v>
      </c>
      <c r="M19" s="92">
        <v>2654</v>
      </c>
      <c r="N19" s="92">
        <v>3782</v>
      </c>
      <c r="O19" s="92">
        <v>3707</v>
      </c>
      <c r="P19" s="92">
        <v>3263</v>
      </c>
    </row>
    <row r="20" spans="1:16" s="89" customFormat="1">
      <c r="A20" s="106" t="s">
        <v>341</v>
      </c>
      <c r="B20" s="93">
        <f>SUM(B8:B19)</f>
        <v>56667254</v>
      </c>
      <c r="C20" s="93">
        <f t="shared" ref="C20:P20" si="0">SUM(C8:C19)</f>
        <v>412144</v>
      </c>
      <c r="D20" s="94">
        <f>+C20*100000/B20</f>
        <v>727.30540286988321</v>
      </c>
      <c r="E20" s="93">
        <f t="shared" si="0"/>
        <v>39847</v>
      </c>
      <c r="F20" s="93">
        <f t="shared" si="0"/>
        <v>34086</v>
      </c>
      <c r="G20" s="93">
        <f t="shared" si="0"/>
        <v>33088</v>
      </c>
      <c r="H20" s="93">
        <f t="shared" si="0"/>
        <v>35935</v>
      </c>
      <c r="I20" s="93">
        <f t="shared" si="0"/>
        <v>35000</v>
      </c>
      <c r="J20" s="93">
        <f t="shared" si="0"/>
        <v>37005</v>
      </c>
      <c r="K20" s="93">
        <f t="shared" si="0"/>
        <v>26860</v>
      </c>
      <c r="L20" s="93">
        <f t="shared" si="0"/>
        <v>24430</v>
      </c>
      <c r="M20" s="93">
        <f t="shared" si="0"/>
        <v>34541</v>
      </c>
      <c r="N20" s="93">
        <f t="shared" si="0"/>
        <v>32532</v>
      </c>
      <c r="O20" s="93">
        <f t="shared" si="0"/>
        <v>40461</v>
      </c>
      <c r="P20" s="93">
        <f t="shared" si="0"/>
        <v>38359</v>
      </c>
    </row>
    <row r="23" spans="1:16">
      <c r="A23" s="87" t="s">
        <v>300</v>
      </c>
    </row>
    <row r="24" spans="1:16">
      <c r="A24" s="87" t="s">
        <v>335</v>
      </c>
    </row>
    <row r="25" spans="1:16">
      <c r="A25" s="87" t="s">
        <v>337</v>
      </c>
    </row>
    <row r="26" spans="1:16">
      <c r="A26" s="87" t="s">
        <v>336</v>
      </c>
    </row>
    <row r="30" spans="1:16">
      <c r="A30" s="306" t="s">
        <v>25</v>
      </c>
      <c r="B30" s="306" t="s">
        <v>248</v>
      </c>
      <c r="C30" s="306" t="s">
        <v>249</v>
      </c>
      <c r="D30" s="306" t="s">
        <v>293</v>
      </c>
      <c r="E30" s="306" t="s">
        <v>251</v>
      </c>
      <c r="F30" s="306"/>
      <c r="G30" s="306"/>
      <c r="H30" s="306" t="s">
        <v>252</v>
      </c>
      <c r="I30" s="306"/>
      <c r="J30" s="306"/>
      <c r="K30" s="306"/>
      <c r="L30" s="306"/>
      <c r="M30" s="306"/>
      <c r="N30" s="306"/>
      <c r="O30" s="306"/>
      <c r="P30" s="306"/>
    </row>
    <row r="31" spans="1:16">
      <c r="A31" s="306"/>
      <c r="B31" s="306"/>
      <c r="C31" s="306"/>
      <c r="D31" s="306"/>
      <c r="E31" s="100" t="s">
        <v>253</v>
      </c>
      <c r="F31" s="100" t="s">
        <v>254</v>
      </c>
      <c r="G31" s="100" t="s">
        <v>255</v>
      </c>
      <c r="H31" s="100" t="s">
        <v>256</v>
      </c>
      <c r="I31" s="100" t="s">
        <v>257</v>
      </c>
      <c r="J31" s="100" t="s">
        <v>258</v>
      </c>
      <c r="K31" s="100" t="s">
        <v>259</v>
      </c>
      <c r="L31" s="100" t="s">
        <v>260</v>
      </c>
      <c r="M31" s="100" t="s">
        <v>261</v>
      </c>
      <c r="N31" s="100" t="s">
        <v>262</v>
      </c>
      <c r="O31" s="100" t="s">
        <v>263</v>
      </c>
      <c r="P31" s="100" t="s">
        <v>264</v>
      </c>
    </row>
    <row r="32" spans="1:16">
      <c r="A32" s="91" t="s">
        <v>280</v>
      </c>
      <c r="B32" s="92">
        <v>867908</v>
      </c>
      <c r="C32" s="92">
        <v>10536</v>
      </c>
      <c r="D32" s="113">
        <v>1213.95</v>
      </c>
      <c r="E32" s="92">
        <v>1269</v>
      </c>
      <c r="F32" s="92">
        <v>1098</v>
      </c>
      <c r="G32" s="92">
        <v>1195</v>
      </c>
      <c r="H32" s="91">
        <v>728</v>
      </c>
      <c r="I32" s="91">
        <v>424</v>
      </c>
      <c r="J32" s="92">
        <v>2239</v>
      </c>
      <c r="K32" s="91">
        <v>817</v>
      </c>
      <c r="L32" s="91">
        <v>429</v>
      </c>
      <c r="M32" s="91">
        <v>562</v>
      </c>
      <c r="N32" s="92">
        <v>1171</v>
      </c>
      <c r="O32" s="91">
        <v>300</v>
      </c>
      <c r="P32" s="91">
        <v>304</v>
      </c>
    </row>
    <row r="33" spans="1:16">
      <c r="A33" s="91" t="s">
        <v>281</v>
      </c>
      <c r="B33" s="92">
        <v>882648</v>
      </c>
      <c r="C33" s="92">
        <v>5735</v>
      </c>
      <c r="D33" s="91">
        <v>649.75</v>
      </c>
      <c r="E33" s="91">
        <v>788</v>
      </c>
      <c r="F33" s="91">
        <v>851</v>
      </c>
      <c r="G33" s="91">
        <v>494</v>
      </c>
      <c r="H33" s="91">
        <v>535</v>
      </c>
      <c r="I33" s="91">
        <v>493</v>
      </c>
      <c r="J33" s="91">
        <v>527</v>
      </c>
      <c r="K33" s="91">
        <v>246</v>
      </c>
      <c r="L33" s="91">
        <v>359</v>
      </c>
      <c r="M33" s="91">
        <v>313</v>
      </c>
      <c r="N33" s="91">
        <v>278</v>
      </c>
      <c r="O33" s="91">
        <v>447</v>
      </c>
      <c r="P33" s="91">
        <v>404</v>
      </c>
    </row>
    <row r="34" spans="1:16">
      <c r="A34" s="91" t="s">
        <v>282</v>
      </c>
      <c r="B34" s="92">
        <v>849550</v>
      </c>
      <c r="C34" s="92">
        <v>6486</v>
      </c>
      <c r="D34" s="91">
        <v>763.46</v>
      </c>
      <c r="E34" s="91">
        <v>441</v>
      </c>
      <c r="F34" s="91">
        <v>447</v>
      </c>
      <c r="G34" s="91">
        <v>500</v>
      </c>
      <c r="H34" s="91">
        <v>740</v>
      </c>
      <c r="I34" s="91">
        <v>703</v>
      </c>
      <c r="J34" s="91">
        <v>541</v>
      </c>
      <c r="K34" s="92">
        <v>1067</v>
      </c>
      <c r="L34" s="91">
        <v>352</v>
      </c>
      <c r="M34" s="91">
        <v>619</v>
      </c>
      <c r="N34" s="91">
        <v>408</v>
      </c>
      <c r="O34" s="91">
        <v>410</v>
      </c>
      <c r="P34" s="91">
        <v>258</v>
      </c>
    </row>
    <row r="35" spans="1:16">
      <c r="A35" s="91" t="s">
        <v>283</v>
      </c>
      <c r="B35" s="92">
        <v>899536</v>
      </c>
      <c r="C35" s="92">
        <v>10542</v>
      </c>
      <c r="D35" s="113">
        <v>1171.94</v>
      </c>
      <c r="E35" s="91">
        <v>964</v>
      </c>
      <c r="F35" s="91">
        <v>826</v>
      </c>
      <c r="G35" s="91">
        <v>543</v>
      </c>
      <c r="H35" s="91">
        <v>614</v>
      </c>
      <c r="I35" s="91">
        <v>549</v>
      </c>
      <c r="J35" s="91">
        <v>547</v>
      </c>
      <c r="K35" s="91">
        <v>467</v>
      </c>
      <c r="L35" s="91">
        <v>956</v>
      </c>
      <c r="M35" s="91">
        <v>798</v>
      </c>
      <c r="N35" s="91">
        <v>360</v>
      </c>
      <c r="O35" s="92">
        <v>2878</v>
      </c>
      <c r="P35" s="92">
        <v>1040</v>
      </c>
    </row>
    <row r="36" spans="1:16">
      <c r="A36" s="91" t="s">
        <v>284</v>
      </c>
      <c r="B36" s="92">
        <v>546586</v>
      </c>
      <c r="C36" s="92">
        <v>6577</v>
      </c>
      <c r="D36" s="113">
        <v>1203.29</v>
      </c>
      <c r="E36" s="91">
        <v>410</v>
      </c>
      <c r="F36" s="91">
        <v>415</v>
      </c>
      <c r="G36" s="91">
        <v>421</v>
      </c>
      <c r="H36" s="91">
        <v>609</v>
      </c>
      <c r="I36" s="91">
        <v>607</v>
      </c>
      <c r="J36" s="91">
        <v>651</v>
      </c>
      <c r="K36" s="91">
        <v>452</v>
      </c>
      <c r="L36" s="91">
        <v>568</v>
      </c>
      <c r="M36" s="92">
        <v>1380</v>
      </c>
      <c r="N36" s="91">
        <v>338</v>
      </c>
      <c r="O36" s="91">
        <v>429</v>
      </c>
      <c r="P36" s="91">
        <v>297</v>
      </c>
    </row>
    <row r="37" spans="1:16">
      <c r="A37" s="91" t="s">
        <v>285</v>
      </c>
      <c r="B37" s="92">
        <v>194332</v>
      </c>
      <c r="C37" s="92">
        <v>1411</v>
      </c>
      <c r="D37" s="91">
        <v>726.08</v>
      </c>
      <c r="E37" s="91">
        <v>246</v>
      </c>
      <c r="F37" s="91">
        <v>214</v>
      </c>
      <c r="G37" s="91">
        <v>192</v>
      </c>
      <c r="H37" s="91">
        <v>111</v>
      </c>
      <c r="I37" s="91">
        <v>175</v>
      </c>
      <c r="J37" s="91">
        <v>85</v>
      </c>
      <c r="K37" s="91">
        <v>48</v>
      </c>
      <c r="L37" s="91">
        <v>63</v>
      </c>
      <c r="M37" s="91">
        <v>105</v>
      </c>
      <c r="N37" s="91">
        <v>51</v>
      </c>
      <c r="O37" s="91">
        <v>72</v>
      </c>
      <c r="P37" s="91">
        <v>49</v>
      </c>
    </row>
    <row r="38" spans="1:16">
      <c r="A38" s="91" t="s">
        <v>286</v>
      </c>
      <c r="B38" s="92">
        <v>478757</v>
      </c>
      <c r="C38" s="92">
        <v>3924</v>
      </c>
      <c r="D38" s="91">
        <v>819.62</v>
      </c>
      <c r="E38" s="91">
        <v>319</v>
      </c>
      <c r="F38" s="91">
        <v>245</v>
      </c>
      <c r="G38" s="91">
        <v>343</v>
      </c>
      <c r="H38" s="91">
        <v>316</v>
      </c>
      <c r="I38" s="91">
        <v>253</v>
      </c>
      <c r="J38" s="91">
        <v>261</v>
      </c>
      <c r="K38" s="91">
        <v>136</v>
      </c>
      <c r="L38" s="91">
        <v>161</v>
      </c>
      <c r="M38" s="91">
        <v>175</v>
      </c>
      <c r="N38" s="91">
        <v>586</v>
      </c>
      <c r="O38" s="91">
        <v>702</v>
      </c>
      <c r="P38" s="91">
        <v>427</v>
      </c>
    </row>
    <row r="39" spans="1:16">
      <c r="A39" s="91" t="s">
        <v>287</v>
      </c>
      <c r="B39" s="92">
        <v>534686</v>
      </c>
      <c r="C39" s="92">
        <v>3728</v>
      </c>
      <c r="D39" s="91">
        <v>697.23</v>
      </c>
      <c r="E39" s="91">
        <v>364</v>
      </c>
      <c r="F39" s="91">
        <v>383</v>
      </c>
      <c r="G39" s="91">
        <v>353</v>
      </c>
      <c r="H39" s="91">
        <v>381</v>
      </c>
      <c r="I39" s="91">
        <v>354</v>
      </c>
      <c r="J39" s="91">
        <v>411</v>
      </c>
      <c r="K39" s="91">
        <v>255</v>
      </c>
      <c r="L39" s="91">
        <v>260</v>
      </c>
      <c r="M39" s="91">
        <v>275</v>
      </c>
      <c r="N39" s="91">
        <v>245</v>
      </c>
      <c r="O39" s="91">
        <v>245</v>
      </c>
      <c r="P39" s="91">
        <v>202</v>
      </c>
    </row>
    <row r="40" spans="1:16" s="89" customFormat="1">
      <c r="A40" s="95" t="s">
        <v>319</v>
      </c>
      <c r="B40" s="93">
        <f>SUM(B32:B39)</f>
        <v>5254003</v>
      </c>
      <c r="C40" s="93">
        <f t="shared" ref="C40:P40" si="1">SUM(C32:C39)</f>
        <v>48939</v>
      </c>
      <c r="D40" s="94">
        <f>+C40*100000/B40</f>
        <v>931.46121157525033</v>
      </c>
      <c r="E40" s="93">
        <f t="shared" si="1"/>
        <v>4801</v>
      </c>
      <c r="F40" s="93">
        <f t="shared" si="1"/>
        <v>4479</v>
      </c>
      <c r="G40" s="93">
        <f t="shared" si="1"/>
        <v>4041</v>
      </c>
      <c r="H40" s="93">
        <f t="shared" si="1"/>
        <v>4034</v>
      </c>
      <c r="I40" s="93">
        <f t="shared" si="1"/>
        <v>3558</v>
      </c>
      <c r="J40" s="93">
        <f t="shared" si="1"/>
        <v>5262</v>
      </c>
      <c r="K40" s="93">
        <f t="shared" si="1"/>
        <v>3488</v>
      </c>
      <c r="L40" s="93">
        <f t="shared" si="1"/>
        <v>3148</v>
      </c>
      <c r="M40" s="93">
        <f t="shared" si="1"/>
        <v>4227</v>
      </c>
      <c r="N40" s="93">
        <f t="shared" si="1"/>
        <v>3437</v>
      </c>
      <c r="O40" s="93">
        <f t="shared" si="1"/>
        <v>5483</v>
      </c>
      <c r="P40" s="93">
        <f t="shared" si="1"/>
        <v>2981</v>
      </c>
    </row>
    <row r="42" spans="1:16">
      <c r="B42" s="110"/>
      <c r="C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</row>
    <row r="43" spans="1:16">
      <c r="A43" s="87" t="s">
        <v>300</v>
      </c>
    </row>
    <row r="44" spans="1:16">
      <c r="A44" s="87" t="s">
        <v>335</v>
      </c>
    </row>
    <row r="45" spans="1:16">
      <c r="A45" s="87" t="s">
        <v>337</v>
      </c>
    </row>
    <row r="46" spans="1:16">
      <c r="A46" s="87" t="s">
        <v>336</v>
      </c>
    </row>
    <row r="50" spans="1:16">
      <c r="A50" s="306" t="s">
        <v>247</v>
      </c>
      <c r="B50" s="306" t="s">
        <v>248</v>
      </c>
      <c r="C50" s="306" t="s">
        <v>249</v>
      </c>
      <c r="D50" s="306" t="s">
        <v>293</v>
      </c>
      <c r="E50" s="306" t="s">
        <v>251</v>
      </c>
      <c r="F50" s="306"/>
      <c r="G50" s="306"/>
      <c r="H50" s="306" t="s">
        <v>252</v>
      </c>
      <c r="I50" s="306"/>
      <c r="J50" s="306"/>
      <c r="K50" s="306"/>
      <c r="L50" s="306"/>
      <c r="M50" s="306"/>
      <c r="N50" s="306"/>
      <c r="O50" s="306"/>
      <c r="P50" s="306"/>
    </row>
    <row r="51" spans="1:16">
      <c r="A51" s="306"/>
      <c r="B51" s="306"/>
      <c r="C51" s="306"/>
      <c r="D51" s="306"/>
      <c r="E51" s="100" t="s">
        <v>253</v>
      </c>
      <c r="F51" s="100" t="s">
        <v>254</v>
      </c>
      <c r="G51" s="100" t="s">
        <v>255</v>
      </c>
      <c r="H51" s="100" t="s">
        <v>256</v>
      </c>
      <c r="I51" s="100" t="s">
        <v>257</v>
      </c>
      <c r="J51" s="100" t="s">
        <v>258</v>
      </c>
      <c r="K51" s="100" t="s">
        <v>259</v>
      </c>
      <c r="L51" s="100" t="s">
        <v>260</v>
      </c>
      <c r="M51" s="100" t="s">
        <v>261</v>
      </c>
      <c r="N51" s="100" t="s">
        <v>262</v>
      </c>
      <c r="O51" s="100" t="s">
        <v>263</v>
      </c>
      <c r="P51" s="100" t="s">
        <v>264</v>
      </c>
    </row>
    <row r="52" spans="1:16">
      <c r="A52" s="91" t="s">
        <v>265</v>
      </c>
      <c r="B52" s="92">
        <v>122564</v>
      </c>
      <c r="C52" s="91">
        <v>656</v>
      </c>
      <c r="D52" s="91">
        <v>535.23</v>
      </c>
      <c r="E52" s="91">
        <v>46</v>
      </c>
      <c r="F52" s="91">
        <v>44</v>
      </c>
      <c r="G52" s="91">
        <v>134</v>
      </c>
      <c r="H52" s="91">
        <v>63</v>
      </c>
      <c r="I52" s="91">
        <v>71</v>
      </c>
      <c r="J52" s="91">
        <v>69</v>
      </c>
      <c r="K52" s="91">
        <v>22</v>
      </c>
      <c r="L52" s="91">
        <v>25</v>
      </c>
      <c r="M52" s="91">
        <v>30</v>
      </c>
      <c r="N52" s="91">
        <v>30</v>
      </c>
      <c r="O52" s="91">
        <v>32</v>
      </c>
      <c r="P52" s="91">
        <v>90</v>
      </c>
    </row>
    <row r="53" spans="1:16">
      <c r="A53" s="91" t="s">
        <v>266</v>
      </c>
      <c r="B53" s="92">
        <v>38779</v>
      </c>
      <c r="C53" s="91">
        <v>332</v>
      </c>
      <c r="D53" s="91">
        <v>856.13</v>
      </c>
      <c r="E53" s="91">
        <v>10</v>
      </c>
      <c r="F53" s="91">
        <v>9</v>
      </c>
      <c r="G53" s="91">
        <v>14</v>
      </c>
      <c r="H53" s="91">
        <v>30</v>
      </c>
      <c r="I53" s="91">
        <v>15</v>
      </c>
      <c r="J53" s="91">
        <v>20</v>
      </c>
      <c r="K53" s="91">
        <v>8</v>
      </c>
      <c r="L53" s="91">
        <v>6</v>
      </c>
      <c r="M53" s="91">
        <v>2</v>
      </c>
      <c r="N53" s="91">
        <v>124</v>
      </c>
      <c r="O53" s="91">
        <v>54</v>
      </c>
      <c r="P53" s="91">
        <v>40</v>
      </c>
    </row>
    <row r="54" spans="1:16">
      <c r="A54" s="91" t="s">
        <v>267</v>
      </c>
      <c r="B54" s="92">
        <v>15765</v>
      </c>
      <c r="C54" s="91">
        <v>118</v>
      </c>
      <c r="D54" s="91">
        <v>748.49</v>
      </c>
      <c r="E54" s="91">
        <v>11</v>
      </c>
      <c r="F54" s="91">
        <v>14</v>
      </c>
      <c r="G54" s="91">
        <v>9</v>
      </c>
      <c r="H54" s="91">
        <v>16</v>
      </c>
      <c r="I54" s="91">
        <v>11</v>
      </c>
      <c r="J54" s="91">
        <v>13</v>
      </c>
      <c r="K54" s="91">
        <v>3</v>
      </c>
      <c r="L54" s="91">
        <v>7</v>
      </c>
      <c r="M54" s="91">
        <v>8</v>
      </c>
      <c r="N54" s="91">
        <v>7</v>
      </c>
      <c r="O54" s="91">
        <v>11</v>
      </c>
      <c r="P54" s="91">
        <v>8</v>
      </c>
    </row>
    <row r="55" spans="1:16">
      <c r="A55" s="91" t="s">
        <v>268</v>
      </c>
      <c r="B55" s="92">
        <v>77520</v>
      </c>
      <c r="C55" s="91">
        <v>436</v>
      </c>
      <c r="D55" s="91">
        <v>562.44000000000005</v>
      </c>
      <c r="E55" s="91">
        <v>33</v>
      </c>
      <c r="F55" s="91">
        <v>31</v>
      </c>
      <c r="G55" s="91">
        <v>36</v>
      </c>
      <c r="H55" s="91">
        <v>26</v>
      </c>
      <c r="I55" s="91">
        <v>19</v>
      </c>
      <c r="J55" s="91">
        <v>16</v>
      </c>
      <c r="K55" s="91">
        <v>12</v>
      </c>
      <c r="L55" s="91">
        <v>21</v>
      </c>
      <c r="M55" s="91">
        <v>29</v>
      </c>
      <c r="N55" s="91">
        <v>35</v>
      </c>
      <c r="O55" s="91">
        <v>105</v>
      </c>
      <c r="P55" s="91">
        <v>73</v>
      </c>
    </row>
    <row r="56" spans="1:16">
      <c r="A56" s="91" t="s">
        <v>269</v>
      </c>
      <c r="B56" s="92">
        <v>85950</v>
      </c>
      <c r="C56" s="92">
        <v>1422</v>
      </c>
      <c r="D56" s="113">
        <v>1654.45</v>
      </c>
      <c r="E56" s="91">
        <v>134</v>
      </c>
      <c r="F56" s="91">
        <v>56</v>
      </c>
      <c r="G56" s="91">
        <v>30</v>
      </c>
      <c r="H56" s="91">
        <v>63</v>
      </c>
      <c r="I56" s="91">
        <v>51</v>
      </c>
      <c r="J56" s="91">
        <v>66</v>
      </c>
      <c r="K56" s="91">
        <v>28</v>
      </c>
      <c r="L56" s="91">
        <v>33</v>
      </c>
      <c r="M56" s="91">
        <v>41</v>
      </c>
      <c r="N56" s="91">
        <v>319</v>
      </c>
      <c r="O56" s="91">
        <v>453</v>
      </c>
      <c r="P56" s="91">
        <v>148</v>
      </c>
    </row>
    <row r="57" spans="1:16">
      <c r="A57" s="91" t="s">
        <v>270</v>
      </c>
      <c r="B57" s="92">
        <v>51666</v>
      </c>
      <c r="C57" s="91">
        <v>294</v>
      </c>
      <c r="D57" s="91">
        <v>569.04</v>
      </c>
      <c r="E57" s="91">
        <v>41</v>
      </c>
      <c r="F57" s="91">
        <v>30</v>
      </c>
      <c r="G57" s="91">
        <v>40</v>
      </c>
      <c r="H57" s="91">
        <v>39</v>
      </c>
      <c r="I57" s="91">
        <v>30</v>
      </c>
      <c r="J57" s="91">
        <v>26</v>
      </c>
      <c r="K57" s="91">
        <v>17</v>
      </c>
      <c r="L57" s="91">
        <v>35</v>
      </c>
      <c r="M57" s="91">
        <v>20</v>
      </c>
      <c r="N57" s="91">
        <v>9</v>
      </c>
      <c r="O57" s="91">
        <v>1</v>
      </c>
      <c r="P57" s="91">
        <v>6</v>
      </c>
    </row>
    <row r="58" spans="1:16">
      <c r="A58" s="91" t="s">
        <v>271</v>
      </c>
      <c r="B58" s="92">
        <v>54031</v>
      </c>
      <c r="C58" s="91">
        <v>445</v>
      </c>
      <c r="D58" s="91">
        <v>823.6</v>
      </c>
      <c r="E58" s="91">
        <v>29</v>
      </c>
      <c r="F58" s="91">
        <v>37</v>
      </c>
      <c r="G58" s="91">
        <v>62</v>
      </c>
      <c r="H58" s="91">
        <v>58</v>
      </c>
      <c r="I58" s="91">
        <v>35</v>
      </c>
      <c r="J58" s="91">
        <v>30</v>
      </c>
      <c r="K58" s="91">
        <v>25</v>
      </c>
      <c r="L58" s="91">
        <v>26</v>
      </c>
      <c r="M58" s="91">
        <v>27</v>
      </c>
      <c r="N58" s="91">
        <v>40</v>
      </c>
      <c r="O58" s="91">
        <v>31</v>
      </c>
      <c r="P58" s="91">
        <v>45</v>
      </c>
    </row>
    <row r="59" spans="1:16">
      <c r="A59" s="91" t="s">
        <v>272</v>
      </c>
      <c r="B59" s="92">
        <v>32482</v>
      </c>
      <c r="C59" s="91">
        <v>221</v>
      </c>
      <c r="D59" s="91">
        <v>680.38</v>
      </c>
      <c r="E59" s="91">
        <v>15</v>
      </c>
      <c r="F59" s="91">
        <v>24</v>
      </c>
      <c r="G59" s="91">
        <v>18</v>
      </c>
      <c r="H59" s="91">
        <v>21</v>
      </c>
      <c r="I59" s="91">
        <v>21</v>
      </c>
      <c r="J59" s="91">
        <v>21</v>
      </c>
      <c r="K59" s="91">
        <v>21</v>
      </c>
      <c r="L59" s="91">
        <v>8</v>
      </c>
      <c r="M59" s="91">
        <v>18</v>
      </c>
      <c r="N59" s="91">
        <v>22</v>
      </c>
      <c r="O59" s="91">
        <v>15</v>
      </c>
      <c r="P59" s="91">
        <v>17</v>
      </c>
    </row>
    <row r="60" spans="1:16" s="89" customFormat="1">
      <c r="A60" s="95" t="s">
        <v>327</v>
      </c>
      <c r="B60" s="93">
        <f>SUM(B52:B59)</f>
        <v>478757</v>
      </c>
      <c r="C60" s="93">
        <f t="shared" ref="C60:P60" si="2">SUM(C52:C59)</f>
        <v>3924</v>
      </c>
      <c r="D60" s="94">
        <f>+C60*100000/B60</f>
        <v>819.62248071568672</v>
      </c>
      <c r="E60" s="93">
        <f t="shared" si="2"/>
        <v>319</v>
      </c>
      <c r="F60" s="93">
        <f t="shared" si="2"/>
        <v>245</v>
      </c>
      <c r="G60" s="93">
        <f t="shared" si="2"/>
        <v>343</v>
      </c>
      <c r="H60" s="93">
        <f t="shared" si="2"/>
        <v>316</v>
      </c>
      <c r="I60" s="93">
        <f t="shared" si="2"/>
        <v>253</v>
      </c>
      <c r="J60" s="93">
        <f t="shared" si="2"/>
        <v>261</v>
      </c>
      <c r="K60" s="93">
        <f t="shared" si="2"/>
        <v>136</v>
      </c>
      <c r="L60" s="93">
        <f t="shared" si="2"/>
        <v>161</v>
      </c>
      <c r="M60" s="93">
        <f t="shared" si="2"/>
        <v>175</v>
      </c>
      <c r="N60" s="93">
        <f t="shared" si="2"/>
        <v>586</v>
      </c>
      <c r="O60" s="93">
        <f t="shared" si="2"/>
        <v>702</v>
      </c>
      <c r="P60" s="93">
        <f t="shared" si="2"/>
        <v>427</v>
      </c>
    </row>
    <row r="61" spans="1:16" ht="21.75" thickBot="1">
      <c r="B61" s="115"/>
      <c r="C61" s="116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</row>
    <row r="64" spans="1:16">
      <c r="A64" s="87" t="s">
        <v>300</v>
      </c>
    </row>
    <row r="65" spans="1:16">
      <c r="A65" s="87" t="s">
        <v>335</v>
      </c>
    </row>
    <row r="66" spans="1:16">
      <c r="A66" s="87" t="s">
        <v>337</v>
      </c>
    </row>
    <row r="67" spans="1:16">
      <c r="A67" s="87" t="s">
        <v>274</v>
      </c>
    </row>
    <row r="72" spans="1:16">
      <c r="A72" s="306" t="s">
        <v>247</v>
      </c>
      <c r="B72" s="306" t="s">
        <v>248</v>
      </c>
      <c r="C72" s="306" t="s">
        <v>249</v>
      </c>
      <c r="D72" s="306" t="s">
        <v>293</v>
      </c>
      <c r="E72" s="306" t="s">
        <v>275</v>
      </c>
      <c r="F72" s="306"/>
      <c r="G72" s="306"/>
      <c r="H72" s="306" t="s">
        <v>251</v>
      </c>
      <c r="I72" s="306"/>
      <c r="J72" s="306"/>
      <c r="K72" s="306"/>
      <c r="L72" s="306"/>
      <c r="M72" s="306"/>
      <c r="N72" s="306"/>
      <c r="O72" s="306"/>
      <c r="P72" s="306"/>
    </row>
    <row r="73" spans="1:16">
      <c r="A73" s="306"/>
      <c r="B73" s="306"/>
      <c r="C73" s="306"/>
      <c r="D73" s="306"/>
      <c r="E73" s="100" t="s">
        <v>253</v>
      </c>
      <c r="F73" s="100" t="s">
        <v>254</v>
      </c>
      <c r="G73" s="100" t="s">
        <v>255</v>
      </c>
      <c r="H73" s="100" t="s">
        <v>256</v>
      </c>
      <c r="I73" s="100" t="s">
        <v>257</v>
      </c>
      <c r="J73" s="100" t="s">
        <v>258</v>
      </c>
      <c r="K73" s="100" t="s">
        <v>259</v>
      </c>
      <c r="L73" s="100" t="s">
        <v>260</v>
      </c>
      <c r="M73" s="100" t="s">
        <v>261</v>
      </c>
      <c r="N73" s="100" t="s">
        <v>262</v>
      </c>
      <c r="O73" s="100" t="s">
        <v>263</v>
      </c>
      <c r="P73" s="100" t="s">
        <v>264</v>
      </c>
    </row>
    <row r="74" spans="1:16">
      <c r="A74" s="91" t="s">
        <v>265</v>
      </c>
      <c r="B74" s="92">
        <v>98416</v>
      </c>
      <c r="C74" s="91">
        <v>578</v>
      </c>
      <c r="D74" s="91">
        <v>587.29999999999995</v>
      </c>
      <c r="E74" s="91">
        <v>32</v>
      </c>
      <c r="F74" s="91">
        <v>27</v>
      </c>
      <c r="G74" s="91">
        <v>30</v>
      </c>
      <c r="H74" s="91">
        <v>66</v>
      </c>
      <c r="I74" s="91">
        <v>46</v>
      </c>
      <c r="J74" s="91">
        <v>33</v>
      </c>
      <c r="K74" s="91">
        <v>26</v>
      </c>
      <c r="L74" s="91">
        <v>70</v>
      </c>
      <c r="M74" s="91">
        <v>36</v>
      </c>
      <c r="N74" s="91">
        <v>146</v>
      </c>
      <c r="O74" s="91">
        <v>35</v>
      </c>
      <c r="P74" s="91">
        <v>31</v>
      </c>
    </row>
    <row r="75" spans="1:16">
      <c r="A75" s="91" t="s">
        <v>266</v>
      </c>
      <c r="B75" s="92">
        <v>38092</v>
      </c>
      <c r="C75" s="91">
        <v>414</v>
      </c>
      <c r="D75" s="113">
        <v>1086.8399999999999</v>
      </c>
      <c r="E75" s="91">
        <v>19</v>
      </c>
      <c r="F75" s="91">
        <v>20</v>
      </c>
      <c r="G75" s="91">
        <v>37</v>
      </c>
      <c r="H75" s="91">
        <v>33</v>
      </c>
      <c r="I75" s="91">
        <v>24</v>
      </c>
      <c r="J75" s="91">
        <v>10</v>
      </c>
      <c r="K75" s="91">
        <v>10</v>
      </c>
      <c r="L75" s="91">
        <v>7</v>
      </c>
      <c r="M75" s="91">
        <v>2</v>
      </c>
      <c r="N75" s="91">
        <v>98</v>
      </c>
      <c r="O75" s="91">
        <v>86</v>
      </c>
      <c r="P75" s="91">
        <v>68</v>
      </c>
    </row>
    <row r="76" spans="1:16">
      <c r="A76" s="91" t="s">
        <v>267</v>
      </c>
      <c r="B76" s="92">
        <v>15562</v>
      </c>
      <c r="C76" s="91">
        <v>164</v>
      </c>
      <c r="D76" s="113">
        <v>1053.8499999999999</v>
      </c>
      <c r="E76" s="91">
        <v>6</v>
      </c>
      <c r="F76" s="91">
        <v>10</v>
      </c>
      <c r="G76" s="91">
        <v>32</v>
      </c>
      <c r="H76" s="91">
        <v>40</v>
      </c>
      <c r="I76" s="91">
        <v>13</v>
      </c>
      <c r="J76" s="91">
        <v>13</v>
      </c>
      <c r="K76" s="91">
        <v>7</v>
      </c>
      <c r="L76" s="91">
        <v>6</v>
      </c>
      <c r="M76" s="91">
        <v>17</v>
      </c>
      <c r="N76" s="91">
        <v>5</v>
      </c>
      <c r="O76" s="91">
        <v>6</v>
      </c>
      <c r="P76" s="91">
        <v>9</v>
      </c>
    </row>
    <row r="77" spans="1:16">
      <c r="A77" s="91" t="s">
        <v>268</v>
      </c>
      <c r="B77" s="92">
        <v>39532</v>
      </c>
      <c r="C77" s="91">
        <v>653</v>
      </c>
      <c r="D77" s="113">
        <v>1651.83</v>
      </c>
      <c r="E77" s="91">
        <v>66</v>
      </c>
      <c r="F77" s="91">
        <v>111</v>
      </c>
      <c r="G77" s="91">
        <v>57</v>
      </c>
      <c r="H77" s="91">
        <v>42</v>
      </c>
      <c r="I77" s="91">
        <v>44</v>
      </c>
      <c r="J77" s="91">
        <v>92</v>
      </c>
      <c r="K77" s="91">
        <v>30</v>
      </c>
      <c r="L77" s="91">
        <v>18</v>
      </c>
      <c r="M77" s="91">
        <v>24</v>
      </c>
      <c r="N77" s="91">
        <v>60</v>
      </c>
      <c r="O77" s="91">
        <v>63</v>
      </c>
      <c r="P77" s="91">
        <v>46</v>
      </c>
    </row>
    <row r="78" spans="1:16">
      <c r="A78" s="91" t="s">
        <v>269</v>
      </c>
      <c r="B78" s="92">
        <v>84790</v>
      </c>
      <c r="C78" s="92">
        <v>1009</v>
      </c>
      <c r="D78" s="113">
        <v>1190</v>
      </c>
      <c r="E78" s="91">
        <v>44</v>
      </c>
      <c r="F78" s="91">
        <v>70</v>
      </c>
      <c r="G78" s="91">
        <v>36</v>
      </c>
      <c r="H78" s="91">
        <v>32</v>
      </c>
      <c r="I78" s="91">
        <v>29</v>
      </c>
      <c r="J78" s="91">
        <v>35</v>
      </c>
      <c r="K78" s="91">
        <v>49</v>
      </c>
      <c r="L78" s="91">
        <v>43</v>
      </c>
      <c r="M78" s="91">
        <v>24</v>
      </c>
      <c r="N78" s="91">
        <v>201</v>
      </c>
      <c r="O78" s="91">
        <v>205</v>
      </c>
      <c r="P78" s="91">
        <v>241</v>
      </c>
    </row>
    <row r="79" spans="1:16">
      <c r="A79" s="91" t="s">
        <v>270</v>
      </c>
      <c r="B79" s="92">
        <v>51356</v>
      </c>
      <c r="C79" s="91">
        <v>442</v>
      </c>
      <c r="D79" s="91">
        <v>860.66</v>
      </c>
      <c r="E79" s="91">
        <v>58</v>
      </c>
      <c r="F79" s="91">
        <v>29</v>
      </c>
      <c r="G79" s="91">
        <v>30</v>
      </c>
      <c r="H79" s="91">
        <v>167</v>
      </c>
      <c r="I79" s="91">
        <v>32</v>
      </c>
      <c r="J79" s="91">
        <v>19</v>
      </c>
      <c r="K79" s="91">
        <v>15</v>
      </c>
      <c r="L79" s="91">
        <v>25</v>
      </c>
      <c r="M79" s="91">
        <v>18</v>
      </c>
      <c r="N79" s="91">
        <v>21</v>
      </c>
      <c r="O79" s="91">
        <v>11</v>
      </c>
      <c r="P79" s="91">
        <v>17</v>
      </c>
    </row>
    <row r="80" spans="1:16">
      <c r="A80" s="91" t="s">
        <v>271</v>
      </c>
      <c r="B80" s="92">
        <v>53570</v>
      </c>
      <c r="C80" s="91">
        <v>799</v>
      </c>
      <c r="D80" s="113">
        <v>1491.51</v>
      </c>
      <c r="E80" s="91">
        <v>171</v>
      </c>
      <c r="F80" s="91">
        <v>152</v>
      </c>
      <c r="G80" s="91">
        <v>132</v>
      </c>
      <c r="H80" s="91">
        <v>126</v>
      </c>
      <c r="I80" s="91">
        <v>82</v>
      </c>
      <c r="J80" s="91">
        <v>53</v>
      </c>
      <c r="K80" s="91">
        <v>19</v>
      </c>
      <c r="L80" s="91">
        <v>13</v>
      </c>
      <c r="M80" s="91">
        <v>7</v>
      </c>
      <c r="N80" s="91">
        <v>22</v>
      </c>
      <c r="O80" s="91">
        <v>9</v>
      </c>
      <c r="P80" s="91">
        <v>13</v>
      </c>
    </row>
    <row r="81" spans="1:16">
      <c r="A81" s="91" t="s">
        <v>272</v>
      </c>
      <c r="B81" s="92">
        <v>30123</v>
      </c>
      <c r="C81" s="91">
        <v>334</v>
      </c>
      <c r="D81" s="113">
        <v>1108.79</v>
      </c>
      <c r="E81" s="91">
        <v>54</v>
      </c>
      <c r="F81" s="91">
        <v>36</v>
      </c>
      <c r="G81" s="91">
        <v>22</v>
      </c>
      <c r="H81" s="91">
        <v>33</v>
      </c>
      <c r="I81" s="91">
        <v>20</v>
      </c>
      <c r="J81" s="91">
        <v>27</v>
      </c>
      <c r="K81" s="91">
        <v>18</v>
      </c>
      <c r="L81" s="91">
        <v>19</v>
      </c>
      <c r="M81" s="91">
        <v>25</v>
      </c>
      <c r="N81" s="91">
        <v>24</v>
      </c>
      <c r="O81" s="91">
        <v>31</v>
      </c>
      <c r="P81" s="91">
        <v>25</v>
      </c>
    </row>
    <row r="82" spans="1:16" s="89" customFormat="1">
      <c r="A82" s="95" t="s">
        <v>338</v>
      </c>
      <c r="B82" s="93">
        <v>411441</v>
      </c>
      <c r="C82" s="93">
        <v>4393</v>
      </c>
      <c r="D82" s="94">
        <f>+C82*100000/B82</f>
        <v>1067.7108017917515</v>
      </c>
      <c r="E82" s="118">
        <v>450</v>
      </c>
      <c r="F82" s="118">
        <v>455</v>
      </c>
      <c r="G82" s="118">
        <v>376</v>
      </c>
      <c r="H82" s="118">
        <v>539</v>
      </c>
      <c r="I82" s="118">
        <v>290</v>
      </c>
      <c r="J82" s="118">
        <v>282</v>
      </c>
      <c r="K82" s="118">
        <v>174</v>
      </c>
      <c r="L82" s="118">
        <v>201</v>
      </c>
      <c r="M82" s="118">
        <v>153</v>
      </c>
      <c r="N82" s="118">
        <v>577</v>
      </c>
      <c r="O82" s="118">
        <v>446</v>
      </c>
      <c r="P82" s="118">
        <v>450</v>
      </c>
    </row>
    <row r="86" spans="1:16">
      <c r="A86" s="87" t="s">
        <v>300</v>
      </c>
    </row>
    <row r="87" spans="1:16">
      <c r="A87" s="87" t="s">
        <v>335</v>
      </c>
    </row>
    <row r="88" spans="1:16">
      <c r="A88" s="87" t="s">
        <v>340</v>
      </c>
    </row>
    <row r="89" spans="1:16">
      <c r="A89" s="88" t="s">
        <v>279</v>
      </c>
    </row>
    <row r="94" spans="1:16">
      <c r="A94" s="306" t="s">
        <v>247</v>
      </c>
      <c r="B94" s="306" t="s">
        <v>248</v>
      </c>
      <c r="C94" s="306" t="s">
        <v>249</v>
      </c>
      <c r="D94" s="306" t="s">
        <v>293</v>
      </c>
      <c r="E94" s="306" t="s">
        <v>277</v>
      </c>
      <c r="F94" s="306"/>
      <c r="G94" s="306"/>
      <c r="H94" s="306" t="s">
        <v>275</v>
      </c>
      <c r="I94" s="306"/>
      <c r="J94" s="306"/>
      <c r="K94" s="306"/>
      <c r="L94" s="306"/>
      <c r="M94" s="306"/>
      <c r="N94" s="306"/>
      <c r="O94" s="306"/>
      <c r="P94" s="306"/>
    </row>
    <row r="95" spans="1:16">
      <c r="A95" s="306"/>
      <c r="B95" s="306"/>
      <c r="C95" s="306"/>
      <c r="D95" s="306"/>
      <c r="E95" s="100" t="s">
        <v>253</v>
      </c>
      <c r="F95" s="100" t="s">
        <v>254</v>
      </c>
      <c r="G95" s="100" t="s">
        <v>255</v>
      </c>
      <c r="H95" s="100" t="s">
        <v>256</v>
      </c>
      <c r="I95" s="100" t="s">
        <v>257</v>
      </c>
      <c r="J95" s="100" t="s">
        <v>258</v>
      </c>
      <c r="K95" s="100" t="s">
        <v>259</v>
      </c>
      <c r="L95" s="100" t="s">
        <v>260</v>
      </c>
      <c r="M95" s="100" t="s">
        <v>261</v>
      </c>
      <c r="N95" s="100" t="s">
        <v>262</v>
      </c>
      <c r="O95" s="100" t="s">
        <v>263</v>
      </c>
      <c r="P95" s="100" t="s">
        <v>264</v>
      </c>
    </row>
    <row r="96" spans="1:16">
      <c r="A96" s="91" t="s">
        <v>265</v>
      </c>
      <c r="B96" s="92">
        <v>121521</v>
      </c>
      <c r="C96" s="91">
        <v>629</v>
      </c>
      <c r="D96" s="91">
        <v>517.61</v>
      </c>
      <c r="E96" s="91">
        <v>146</v>
      </c>
      <c r="F96" s="91">
        <v>47</v>
      </c>
      <c r="G96" s="91">
        <v>42</v>
      </c>
      <c r="H96" s="91">
        <v>148</v>
      </c>
      <c r="I96" s="91">
        <v>42</v>
      </c>
      <c r="J96" s="91">
        <v>50</v>
      </c>
      <c r="K96" s="91">
        <v>23</v>
      </c>
      <c r="L96" s="91">
        <v>30</v>
      </c>
      <c r="M96" s="91">
        <v>18</v>
      </c>
      <c r="N96" s="91">
        <v>27</v>
      </c>
      <c r="O96" s="91">
        <v>24</v>
      </c>
      <c r="P96" s="91">
        <v>32</v>
      </c>
    </row>
    <row r="97" spans="1:16">
      <c r="A97" s="91" t="s">
        <v>266</v>
      </c>
      <c r="B97" s="92">
        <v>37976</v>
      </c>
      <c r="C97" s="91">
        <v>303</v>
      </c>
      <c r="D97" s="91">
        <v>797.87</v>
      </c>
      <c r="E97" s="91">
        <v>25</v>
      </c>
      <c r="F97" s="91">
        <v>20</v>
      </c>
      <c r="G97" s="91">
        <v>18</v>
      </c>
      <c r="H97" s="91">
        <v>31</v>
      </c>
      <c r="I97" s="91">
        <v>29</v>
      </c>
      <c r="J97" s="91">
        <v>14</v>
      </c>
      <c r="K97" s="91">
        <v>8</v>
      </c>
      <c r="L97" s="91">
        <v>12</v>
      </c>
      <c r="M97" s="91">
        <v>14</v>
      </c>
      <c r="N97" s="91">
        <v>45</v>
      </c>
      <c r="O97" s="91">
        <v>49</v>
      </c>
      <c r="P97" s="91">
        <v>38</v>
      </c>
    </row>
    <row r="98" spans="1:16">
      <c r="A98" s="91" t="s">
        <v>267</v>
      </c>
      <c r="B98" s="92">
        <v>15482</v>
      </c>
      <c r="C98" s="91">
        <v>214</v>
      </c>
      <c r="D98" s="113">
        <v>1382.25</v>
      </c>
      <c r="E98" s="91">
        <v>22</v>
      </c>
      <c r="F98" s="91">
        <v>11</v>
      </c>
      <c r="G98" s="91">
        <v>51</v>
      </c>
      <c r="H98" s="91">
        <v>17</v>
      </c>
      <c r="I98" s="91">
        <v>20</v>
      </c>
      <c r="J98" s="91">
        <v>2</v>
      </c>
      <c r="K98" s="91">
        <v>15</v>
      </c>
      <c r="L98" s="91">
        <v>7</v>
      </c>
      <c r="M98" s="91">
        <v>8</v>
      </c>
      <c r="N98" s="91">
        <v>50</v>
      </c>
      <c r="O98" s="91">
        <v>6</v>
      </c>
      <c r="P98" s="91">
        <v>5</v>
      </c>
    </row>
    <row r="99" spans="1:16">
      <c r="A99" s="91" t="s">
        <v>268</v>
      </c>
      <c r="B99" s="92">
        <v>74506</v>
      </c>
      <c r="C99" s="91">
        <v>447</v>
      </c>
      <c r="D99" s="91">
        <v>599.95000000000005</v>
      </c>
      <c r="E99" s="91">
        <v>48</v>
      </c>
      <c r="F99" s="91">
        <v>43</v>
      </c>
      <c r="G99" s="91">
        <v>18</v>
      </c>
      <c r="H99" s="91">
        <v>72</v>
      </c>
      <c r="I99" s="91">
        <v>50</v>
      </c>
      <c r="J99" s="91">
        <v>37</v>
      </c>
      <c r="K99" s="91">
        <v>24</v>
      </c>
      <c r="L99" s="91">
        <v>50</v>
      </c>
      <c r="M99" s="91">
        <v>27</v>
      </c>
      <c r="N99" s="91">
        <v>20</v>
      </c>
      <c r="O99" s="91">
        <v>31</v>
      </c>
      <c r="P99" s="91">
        <v>27</v>
      </c>
    </row>
    <row r="100" spans="1:16">
      <c r="A100" s="91" t="s">
        <v>269</v>
      </c>
      <c r="B100" s="92">
        <v>84574</v>
      </c>
      <c r="C100" s="91">
        <v>805</v>
      </c>
      <c r="D100" s="91">
        <v>951.83</v>
      </c>
      <c r="E100" s="91">
        <v>23</v>
      </c>
      <c r="F100" s="91">
        <v>11</v>
      </c>
      <c r="G100" s="91">
        <v>11</v>
      </c>
      <c r="H100" s="91">
        <v>59</v>
      </c>
      <c r="I100" s="91">
        <v>29</v>
      </c>
      <c r="J100" s="91">
        <v>26</v>
      </c>
      <c r="K100" s="91">
        <v>54</v>
      </c>
      <c r="L100" s="91">
        <v>18</v>
      </c>
      <c r="M100" s="91">
        <v>19</v>
      </c>
      <c r="N100" s="91">
        <v>230</v>
      </c>
      <c r="O100" s="91">
        <v>224</v>
      </c>
      <c r="P100" s="91">
        <v>101</v>
      </c>
    </row>
    <row r="101" spans="1:16">
      <c r="A101" s="91" t="s">
        <v>270</v>
      </c>
      <c r="B101" s="92">
        <v>51257</v>
      </c>
      <c r="C101" s="91">
        <v>258</v>
      </c>
      <c r="D101" s="91">
        <v>503.35</v>
      </c>
      <c r="E101" s="91">
        <v>28</v>
      </c>
      <c r="F101" s="91">
        <v>33</v>
      </c>
      <c r="G101" s="91">
        <v>21</v>
      </c>
      <c r="H101" s="91">
        <v>23</v>
      </c>
      <c r="I101" s="91">
        <v>12</v>
      </c>
      <c r="J101" s="91">
        <v>23</v>
      </c>
      <c r="K101" s="91">
        <v>19</v>
      </c>
      <c r="L101" s="91">
        <v>17</v>
      </c>
      <c r="M101" s="91">
        <v>25</v>
      </c>
      <c r="N101" s="91">
        <v>15</v>
      </c>
      <c r="O101" s="91">
        <v>22</v>
      </c>
      <c r="P101" s="91">
        <v>20</v>
      </c>
    </row>
    <row r="102" spans="1:16">
      <c r="A102" s="91" t="s">
        <v>271</v>
      </c>
      <c r="B102" s="92">
        <v>53472</v>
      </c>
      <c r="C102" s="91">
        <v>470</v>
      </c>
      <c r="D102" s="91">
        <v>878.96</v>
      </c>
      <c r="E102" s="91">
        <v>17</v>
      </c>
      <c r="F102" s="91">
        <v>21</v>
      </c>
      <c r="G102" s="91">
        <v>10</v>
      </c>
      <c r="H102" s="91">
        <v>16</v>
      </c>
      <c r="I102" s="91">
        <v>11</v>
      </c>
      <c r="J102" s="91">
        <v>7</v>
      </c>
      <c r="K102" s="91">
        <v>3</v>
      </c>
      <c r="L102" s="91">
        <v>5</v>
      </c>
      <c r="M102" s="91">
        <v>8</v>
      </c>
      <c r="N102" s="91">
        <v>139</v>
      </c>
      <c r="O102" s="91">
        <v>17</v>
      </c>
      <c r="P102" s="91">
        <v>216</v>
      </c>
    </row>
    <row r="103" spans="1:16">
      <c r="A103" s="91" t="s">
        <v>272</v>
      </c>
      <c r="B103" s="92">
        <v>29892</v>
      </c>
      <c r="C103" s="91">
        <v>370</v>
      </c>
      <c r="D103" s="113">
        <v>1237.79</v>
      </c>
      <c r="E103" s="91">
        <v>41</v>
      </c>
      <c r="F103" s="91">
        <v>21</v>
      </c>
      <c r="G103" s="91">
        <v>29</v>
      </c>
      <c r="H103" s="91">
        <v>80</v>
      </c>
      <c r="I103" s="91">
        <v>33</v>
      </c>
      <c r="J103" s="91">
        <v>40</v>
      </c>
      <c r="K103" s="91">
        <v>17</v>
      </c>
      <c r="L103" s="91">
        <v>34</v>
      </c>
      <c r="M103" s="91">
        <v>17</v>
      </c>
      <c r="N103" s="91">
        <v>17</v>
      </c>
      <c r="O103" s="91">
        <v>22</v>
      </c>
      <c r="P103" s="91">
        <v>19</v>
      </c>
    </row>
    <row r="104" spans="1:16" s="89" customFormat="1">
      <c r="A104" s="95" t="s">
        <v>339</v>
      </c>
      <c r="B104" s="93">
        <f>SUM(B96:B103)</f>
        <v>468680</v>
      </c>
      <c r="C104" s="93">
        <f t="shared" ref="C104:P104" si="3">SUM(C96:C103)</f>
        <v>3496</v>
      </c>
      <c r="D104" s="94">
        <f>+C104*100000/B104</f>
        <v>745.92472475889736</v>
      </c>
      <c r="E104" s="93">
        <f t="shared" si="3"/>
        <v>350</v>
      </c>
      <c r="F104" s="93">
        <f t="shared" si="3"/>
        <v>207</v>
      </c>
      <c r="G104" s="93">
        <f t="shared" si="3"/>
        <v>200</v>
      </c>
      <c r="H104" s="93">
        <f t="shared" si="3"/>
        <v>446</v>
      </c>
      <c r="I104" s="93">
        <f t="shared" si="3"/>
        <v>226</v>
      </c>
      <c r="J104" s="93">
        <f t="shared" si="3"/>
        <v>199</v>
      </c>
      <c r="K104" s="93">
        <f t="shared" si="3"/>
        <v>163</v>
      </c>
      <c r="L104" s="93">
        <f t="shared" si="3"/>
        <v>173</v>
      </c>
      <c r="M104" s="93">
        <f t="shared" si="3"/>
        <v>136</v>
      </c>
      <c r="N104" s="93">
        <f t="shared" si="3"/>
        <v>543</v>
      </c>
      <c r="O104" s="93">
        <f t="shared" si="3"/>
        <v>395</v>
      </c>
      <c r="P104" s="93">
        <f t="shared" si="3"/>
        <v>458</v>
      </c>
    </row>
    <row r="106" spans="1:16">
      <c r="A106" s="87" t="s">
        <v>300</v>
      </c>
    </row>
    <row r="107" spans="1:16">
      <c r="A107" s="87" t="s">
        <v>335</v>
      </c>
    </row>
    <row r="108" spans="1:16">
      <c r="A108" s="87" t="s">
        <v>340</v>
      </c>
    </row>
    <row r="109" spans="1:16">
      <c r="A109" s="88" t="s">
        <v>278</v>
      </c>
    </row>
  </sheetData>
  <mergeCells count="30">
    <mergeCell ref="H6:P6"/>
    <mergeCell ref="A6:A7"/>
    <mergeCell ref="B6:B7"/>
    <mergeCell ref="C6:C7"/>
    <mergeCell ref="D6:D7"/>
    <mergeCell ref="E6:G6"/>
    <mergeCell ref="D30:D31"/>
    <mergeCell ref="E30:G30"/>
    <mergeCell ref="H30:P30"/>
    <mergeCell ref="A50:A51"/>
    <mergeCell ref="B50:B51"/>
    <mergeCell ref="C50:C51"/>
    <mergeCell ref="D50:D51"/>
    <mergeCell ref="E50:G50"/>
    <mergeCell ref="H50:P50"/>
    <mergeCell ref="A30:A31"/>
    <mergeCell ref="B30:B31"/>
    <mergeCell ref="C30:C31"/>
    <mergeCell ref="H94:P94"/>
    <mergeCell ref="A72:A73"/>
    <mergeCell ref="B72:B73"/>
    <mergeCell ref="C72:C73"/>
    <mergeCell ref="D72:D73"/>
    <mergeCell ref="E72:G72"/>
    <mergeCell ref="H72:P72"/>
    <mergeCell ref="A94:A95"/>
    <mergeCell ref="B94:B95"/>
    <mergeCell ref="C94:C95"/>
    <mergeCell ref="D94:D95"/>
    <mergeCell ref="E94:G9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9"/>
  <sheetViews>
    <sheetView topLeftCell="A4" workbookViewId="0">
      <selection activeCell="D105" sqref="D105"/>
    </sheetView>
  </sheetViews>
  <sheetFormatPr defaultColWidth="9" defaultRowHeight="21"/>
  <cols>
    <col min="1" max="1" width="16.25" style="87" customWidth="1"/>
    <col min="2" max="2" width="12.125" style="87" customWidth="1"/>
    <col min="3" max="16384" width="9" style="87"/>
  </cols>
  <sheetData>
    <row r="1" spans="1:16">
      <c r="A1" s="87" t="s">
        <v>342</v>
      </c>
    </row>
    <row r="3" spans="1:16">
      <c r="A3" s="87" t="s">
        <v>344</v>
      </c>
    </row>
    <row r="4" spans="1:16">
      <c r="A4" s="88" t="s">
        <v>333</v>
      </c>
    </row>
    <row r="7" spans="1:16">
      <c r="A7" s="306" t="s">
        <v>304</v>
      </c>
      <c r="B7" s="306" t="s">
        <v>248</v>
      </c>
      <c r="C7" s="306" t="s">
        <v>249</v>
      </c>
      <c r="D7" s="306" t="s">
        <v>293</v>
      </c>
      <c r="E7" s="306" t="s">
        <v>251</v>
      </c>
      <c r="F7" s="306"/>
      <c r="G7" s="306"/>
      <c r="H7" s="306" t="s">
        <v>252</v>
      </c>
      <c r="I7" s="306"/>
      <c r="J7" s="306"/>
      <c r="K7" s="306"/>
      <c r="L7" s="306"/>
      <c r="M7" s="306"/>
      <c r="N7" s="306"/>
      <c r="O7" s="306"/>
      <c r="P7" s="306"/>
    </row>
    <row r="8" spans="1:16">
      <c r="A8" s="306"/>
      <c r="B8" s="306"/>
      <c r="C8" s="306"/>
      <c r="D8" s="306"/>
      <c r="E8" s="100" t="s">
        <v>253</v>
      </c>
      <c r="F8" s="100" t="s">
        <v>254</v>
      </c>
      <c r="G8" s="100" t="s">
        <v>255</v>
      </c>
      <c r="H8" s="100" t="s">
        <v>256</v>
      </c>
      <c r="I8" s="100" t="s">
        <v>257</v>
      </c>
      <c r="J8" s="100" t="s">
        <v>258</v>
      </c>
      <c r="K8" s="100" t="s">
        <v>259</v>
      </c>
      <c r="L8" s="100" t="s">
        <v>260</v>
      </c>
      <c r="M8" s="100" t="s">
        <v>261</v>
      </c>
      <c r="N8" s="100" t="s">
        <v>262</v>
      </c>
      <c r="O8" s="100" t="s">
        <v>263</v>
      </c>
      <c r="P8" s="100" t="s">
        <v>264</v>
      </c>
    </row>
    <row r="9" spans="1:16">
      <c r="A9" s="91" t="s">
        <v>305</v>
      </c>
      <c r="B9" s="92">
        <v>5852831</v>
      </c>
      <c r="C9" s="92">
        <v>21776</v>
      </c>
      <c r="D9" s="91">
        <v>372.06</v>
      </c>
      <c r="E9" s="92">
        <v>1756</v>
      </c>
      <c r="F9" s="92">
        <v>1797</v>
      </c>
      <c r="G9" s="92">
        <v>1752</v>
      </c>
      <c r="H9" s="92">
        <v>2046</v>
      </c>
      <c r="I9" s="92">
        <v>2007</v>
      </c>
      <c r="J9" s="92">
        <v>2137</v>
      </c>
      <c r="K9" s="92">
        <v>1179</v>
      </c>
      <c r="L9" s="92">
        <v>1552</v>
      </c>
      <c r="M9" s="92">
        <v>1726</v>
      </c>
      <c r="N9" s="92">
        <v>1789</v>
      </c>
      <c r="O9" s="92">
        <v>1821</v>
      </c>
      <c r="P9" s="92">
        <v>2214</v>
      </c>
    </row>
    <row r="10" spans="1:16">
      <c r="A10" s="91" t="s">
        <v>306</v>
      </c>
      <c r="B10" s="92">
        <v>3537458</v>
      </c>
      <c r="C10" s="92">
        <v>12446</v>
      </c>
      <c r="D10" s="91">
        <v>351.83</v>
      </c>
      <c r="E10" s="92">
        <v>1001</v>
      </c>
      <c r="F10" s="92">
        <v>1014</v>
      </c>
      <c r="G10" s="92">
        <v>1068</v>
      </c>
      <c r="H10" s="92">
        <v>1328</v>
      </c>
      <c r="I10" s="92">
        <v>1114</v>
      </c>
      <c r="J10" s="92">
        <v>1192</v>
      </c>
      <c r="K10" s="91">
        <v>766</v>
      </c>
      <c r="L10" s="91">
        <v>853</v>
      </c>
      <c r="M10" s="92">
        <v>1001</v>
      </c>
      <c r="N10" s="91">
        <v>745</v>
      </c>
      <c r="O10" s="91">
        <v>755</v>
      </c>
      <c r="P10" s="92">
        <v>1609</v>
      </c>
    </row>
    <row r="11" spans="1:16">
      <c r="A11" s="91" t="s">
        <v>307</v>
      </c>
      <c r="B11" s="92">
        <v>3010029</v>
      </c>
      <c r="C11" s="92">
        <v>10309</v>
      </c>
      <c r="D11" s="91">
        <v>342.49</v>
      </c>
      <c r="E11" s="91">
        <v>958</v>
      </c>
      <c r="F11" s="91">
        <v>875</v>
      </c>
      <c r="G11" s="91">
        <v>874</v>
      </c>
      <c r="H11" s="91">
        <v>832</v>
      </c>
      <c r="I11" s="91">
        <v>957</v>
      </c>
      <c r="J11" s="92">
        <v>1453</v>
      </c>
      <c r="K11" s="91">
        <v>720</v>
      </c>
      <c r="L11" s="91">
        <v>839</v>
      </c>
      <c r="M11" s="91">
        <v>996</v>
      </c>
      <c r="N11" s="91">
        <v>758</v>
      </c>
      <c r="O11" s="91">
        <v>591</v>
      </c>
      <c r="P11" s="91">
        <v>456</v>
      </c>
    </row>
    <row r="12" spans="1:16">
      <c r="A12" s="91" t="s">
        <v>308</v>
      </c>
      <c r="B12" s="92">
        <v>5249433</v>
      </c>
      <c r="C12" s="92">
        <v>18849</v>
      </c>
      <c r="D12" s="91">
        <v>359.07</v>
      </c>
      <c r="E12" s="92">
        <v>1869</v>
      </c>
      <c r="F12" s="92">
        <v>1497</v>
      </c>
      <c r="G12" s="92">
        <v>1256</v>
      </c>
      <c r="H12" s="92">
        <v>1696</v>
      </c>
      <c r="I12" s="92">
        <v>1823</v>
      </c>
      <c r="J12" s="92">
        <v>1819</v>
      </c>
      <c r="K12" s="92">
        <v>1290</v>
      </c>
      <c r="L12" s="92">
        <v>1340</v>
      </c>
      <c r="M12" s="92">
        <v>2056</v>
      </c>
      <c r="N12" s="92">
        <v>1306</v>
      </c>
      <c r="O12" s="92">
        <v>1488</v>
      </c>
      <c r="P12" s="92">
        <v>1409</v>
      </c>
    </row>
    <row r="13" spans="1:16">
      <c r="A13" s="91" t="s">
        <v>309</v>
      </c>
      <c r="B13" s="92">
        <v>5254003</v>
      </c>
      <c r="C13" s="92">
        <v>23184</v>
      </c>
      <c r="D13" s="91">
        <v>441.26</v>
      </c>
      <c r="E13" s="92">
        <v>2002</v>
      </c>
      <c r="F13" s="92">
        <v>1826</v>
      </c>
      <c r="G13" s="92">
        <v>1817</v>
      </c>
      <c r="H13" s="92">
        <v>1705</v>
      </c>
      <c r="I13" s="92">
        <v>1595</v>
      </c>
      <c r="J13" s="92">
        <v>4230</v>
      </c>
      <c r="K13" s="92">
        <v>1451</v>
      </c>
      <c r="L13" s="92">
        <v>1722</v>
      </c>
      <c r="M13" s="92">
        <v>1654</v>
      </c>
      <c r="N13" s="92">
        <v>1577</v>
      </c>
      <c r="O13" s="92">
        <v>2223</v>
      </c>
      <c r="P13" s="92">
        <v>1382</v>
      </c>
    </row>
    <row r="14" spans="1:16">
      <c r="A14" s="91" t="s">
        <v>310</v>
      </c>
      <c r="B14" s="92">
        <v>5448045</v>
      </c>
      <c r="C14" s="92">
        <v>19965</v>
      </c>
      <c r="D14" s="91">
        <v>366.46</v>
      </c>
      <c r="E14" s="92">
        <v>1946</v>
      </c>
      <c r="F14" s="92">
        <v>1684</v>
      </c>
      <c r="G14" s="92">
        <v>1800</v>
      </c>
      <c r="H14" s="92">
        <v>1611</v>
      </c>
      <c r="I14" s="92">
        <v>1379</v>
      </c>
      <c r="J14" s="92">
        <v>1780</v>
      </c>
      <c r="K14" s="92">
        <v>1898</v>
      </c>
      <c r="L14" s="92">
        <v>1316</v>
      </c>
      <c r="M14" s="92">
        <v>1432</v>
      </c>
      <c r="N14" s="92">
        <v>1196</v>
      </c>
      <c r="O14" s="92">
        <v>2072</v>
      </c>
      <c r="P14" s="92">
        <v>1851</v>
      </c>
    </row>
    <row r="15" spans="1:16">
      <c r="A15" s="91" t="s">
        <v>311</v>
      </c>
      <c r="B15" s="92">
        <v>3257520</v>
      </c>
      <c r="C15" s="92">
        <v>19242</v>
      </c>
      <c r="D15" s="91">
        <v>590.69000000000005</v>
      </c>
      <c r="E15" s="92">
        <v>1534</v>
      </c>
      <c r="F15" s="92">
        <v>1514</v>
      </c>
      <c r="G15" s="92">
        <v>1455</v>
      </c>
      <c r="H15" s="92">
        <v>1699</v>
      </c>
      <c r="I15" s="92">
        <v>1645</v>
      </c>
      <c r="J15" s="92">
        <v>1959</v>
      </c>
      <c r="K15" s="92">
        <v>1475</v>
      </c>
      <c r="L15" s="92">
        <v>1660</v>
      </c>
      <c r="M15" s="92">
        <v>1645</v>
      </c>
      <c r="N15" s="92">
        <v>1416</v>
      </c>
      <c r="O15" s="92">
        <v>1659</v>
      </c>
      <c r="P15" s="92">
        <v>1581</v>
      </c>
    </row>
    <row r="16" spans="1:16">
      <c r="A16" s="91" t="s">
        <v>312</v>
      </c>
      <c r="B16" s="92">
        <v>5523121</v>
      </c>
      <c r="C16" s="92">
        <v>15504</v>
      </c>
      <c r="D16" s="91">
        <v>280.70999999999998</v>
      </c>
      <c r="E16" s="92">
        <v>1576</v>
      </c>
      <c r="F16" s="92">
        <v>1609</v>
      </c>
      <c r="G16" s="92">
        <v>1656</v>
      </c>
      <c r="H16" s="92">
        <v>1316</v>
      </c>
      <c r="I16" s="92">
        <v>1352</v>
      </c>
      <c r="J16" s="92">
        <v>1522</v>
      </c>
      <c r="K16" s="92">
        <v>1133</v>
      </c>
      <c r="L16" s="92">
        <v>1305</v>
      </c>
      <c r="M16" s="92">
        <v>1095</v>
      </c>
      <c r="N16" s="91">
        <v>944</v>
      </c>
      <c r="O16" s="92">
        <v>1028</v>
      </c>
      <c r="P16" s="91">
        <v>968</v>
      </c>
    </row>
    <row r="17" spans="1:16">
      <c r="A17" s="91" t="s">
        <v>313</v>
      </c>
      <c r="B17" s="92">
        <v>5210067</v>
      </c>
      <c r="C17" s="92">
        <v>16427</v>
      </c>
      <c r="D17" s="91">
        <v>315.29000000000002</v>
      </c>
      <c r="E17" s="92">
        <v>1318</v>
      </c>
      <c r="F17" s="92">
        <v>1443</v>
      </c>
      <c r="G17" s="92">
        <v>1295</v>
      </c>
      <c r="H17" s="92">
        <v>1481</v>
      </c>
      <c r="I17" s="92">
        <v>1491</v>
      </c>
      <c r="J17" s="92">
        <v>1651</v>
      </c>
      <c r="K17" s="92">
        <v>1253</v>
      </c>
      <c r="L17" s="92">
        <v>2192</v>
      </c>
      <c r="M17" s="92">
        <v>1351</v>
      </c>
      <c r="N17" s="92">
        <v>1173</v>
      </c>
      <c r="O17" s="91">
        <v>998</v>
      </c>
      <c r="P17" s="91">
        <v>781</v>
      </c>
    </row>
    <row r="18" spans="1:16">
      <c r="A18" s="91" t="s">
        <v>314</v>
      </c>
      <c r="B18" s="92">
        <v>4591394</v>
      </c>
      <c r="C18" s="92">
        <v>13807</v>
      </c>
      <c r="D18" s="91">
        <v>300.70999999999998</v>
      </c>
      <c r="E18" s="92">
        <v>1393</v>
      </c>
      <c r="F18" s="92">
        <v>1171</v>
      </c>
      <c r="G18" s="92">
        <v>1149</v>
      </c>
      <c r="H18" s="92">
        <v>1367</v>
      </c>
      <c r="I18" s="92">
        <v>1163</v>
      </c>
      <c r="J18" s="92">
        <v>1350</v>
      </c>
      <c r="K18" s="91">
        <v>892</v>
      </c>
      <c r="L18" s="91">
        <v>807</v>
      </c>
      <c r="M18" s="92">
        <v>1231</v>
      </c>
      <c r="N18" s="91">
        <v>918</v>
      </c>
      <c r="O18" s="92">
        <v>1326</v>
      </c>
      <c r="P18" s="92">
        <v>1040</v>
      </c>
    </row>
    <row r="19" spans="1:16">
      <c r="A19" s="91" t="s">
        <v>315</v>
      </c>
      <c r="B19" s="92">
        <v>4408074</v>
      </c>
      <c r="C19" s="92">
        <v>11414</v>
      </c>
      <c r="D19" s="91">
        <v>258.93</v>
      </c>
      <c r="E19" s="92">
        <v>1053</v>
      </c>
      <c r="F19" s="92">
        <v>1057</v>
      </c>
      <c r="G19" s="92">
        <v>1048</v>
      </c>
      <c r="H19" s="92">
        <v>1155</v>
      </c>
      <c r="I19" s="92">
        <v>1099</v>
      </c>
      <c r="J19" s="92">
        <v>1292</v>
      </c>
      <c r="K19" s="91">
        <v>858</v>
      </c>
      <c r="L19" s="91">
        <v>817</v>
      </c>
      <c r="M19" s="91">
        <v>886</v>
      </c>
      <c r="N19" s="91">
        <v>681</v>
      </c>
      <c r="O19" s="91">
        <v>826</v>
      </c>
      <c r="P19" s="91">
        <v>642</v>
      </c>
    </row>
    <row r="20" spans="1:16">
      <c r="A20" s="91" t="s">
        <v>316</v>
      </c>
      <c r="B20" s="92">
        <v>4887545</v>
      </c>
      <c r="C20" s="92">
        <v>14325</v>
      </c>
      <c r="D20" s="91">
        <v>293.08999999999997</v>
      </c>
      <c r="E20" s="92">
        <v>1319</v>
      </c>
      <c r="F20" s="92">
        <v>1452</v>
      </c>
      <c r="G20" s="92">
        <v>1331</v>
      </c>
      <c r="H20" s="92">
        <v>1169</v>
      </c>
      <c r="I20" s="91">
        <v>999</v>
      </c>
      <c r="J20" s="92">
        <v>1108</v>
      </c>
      <c r="K20" s="91">
        <v>906</v>
      </c>
      <c r="L20" s="91">
        <v>882</v>
      </c>
      <c r="M20" s="92">
        <v>1064</v>
      </c>
      <c r="N20" s="92">
        <v>1595</v>
      </c>
      <c r="O20" s="92">
        <v>1254</v>
      </c>
      <c r="P20" s="92">
        <v>1246</v>
      </c>
    </row>
    <row r="21" spans="1:16" s="89" customFormat="1">
      <c r="A21" s="106" t="s">
        <v>343</v>
      </c>
      <c r="B21" s="93">
        <f>SUM(B9:B20)</f>
        <v>56229520</v>
      </c>
      <c r="C21" s="93">
        <f t="shared" ref="C21:P21" si="0">SUM(C9:C20)</f>
        <v>197248</v>
      </c>
      <c r="D21" s="94">
        <f>+C21*100000/B21</f>
        <v>350.79083015469456</v>
      </c>
      <c r="E21" s="93">
        <f t="shared" si="0"/>
        <v>17725</v>
      </c>
      <c r="F21" s="93">
        <f t="shared" si="0"/>
        <v>16939</v>
      </c>
      <c r="G21" s="93">
        <f t="shared" si="0"/>
        <v>16501</v>
      </c>
      <c r="H21" s="93">
        <f t="shared" si="0"/>
        <v>17405</v>
      </c>
      <c r="I21" s="93">
        <f t="shared" si="0"/>
        <v>16624</v>
      </c>
      <c r="J21" s="93">
        <f t="shared" si="0"/>
        <v>21493</v>
      </c>
      <c r="K21" s="93">
        <f t="shared" si="0"/>
        <v>13821</v>
      </c>
      <c r="L21" s="93">
        <f t="shared" si="0"/>
        <v>15285</v>
      </c>
      <c r="M21" s="93">
        <f t="shared" si="0"/>
        <v>16137</v>
      </c>
      <c r="N21" s="93">
        <f t="shared" si="0"/>
        <v>14098</v>
      </c>
      <c r="O21" s="93">
        <f t="shared" si="0"/>
        <v>16041</v>
      </c>
      <c r="P21" s="93">
        <f t="shared" si="0"/>
        <v>15179</v>
      </c>
    </row>
    <row r="22" spans="1:16">
      <c r="A22" s="87" t="s">
        <v>300</v>
      </c>
    </row>
    <row r="23" spans="1:16">
      <c r="A23" s="87" t="s">
        <v>335</v>
      </c>
    </row>
    <row r="24" spans="1:16">
      <c r="A24" s="87" t="s">
        <v>345</v>
      </c>
    </row>
    <row r="25" spans="1:16">
      <c r="A25" s="88" t="s">
        <v>336</v>
      </c>
    </row>
    <row r="26" spans="1:16">
      <c r="A26" s="88"/>
    </row>
    <row r="27" spans="1:16">
      <c r="A27" s="88"/>
    </row>
    <row r="28" spans="1:16">
      <c r="A28" s="306" t="s">
        <v>25</v>
      </c>
      <c r="B28" s="306" t="s">
        <v>248</v>
      </c>
      <c r="C28" s="306" t="s">
        <v>249</v>
      </c>
      <c r="D28" s="306" t="s">
        <v>293</v>
      </c>
      <c r="E28" s="306" t="s">
        <v>251</v>
      </c>
      <c r="F28" s="306"/>
      <c r="G28" s="306"/>
      <c r="H28" s="306" t="s">
        <v>252</v>
      </c>
      <c r="I28" s="306"/>
      <c r="J28" s="306"/>
      <c r="K28" s="306"/>
      <c r="L28" s="306"/>
      <c r="M28" s="306"/>
      <c r="N28" s="306"/>
      <c r="O28" s="306"/>
      <c r="P28" s="306"/>
    </row>
    <row r="29" spans="1:16">
      <c r="A29" s="306"/>
      <c r="B29" s="306"/>
      <c r="C29" s="306"/>
      <c r="D29" s="306"/>
      <c r="E29" s="100" t="s">
        <v>253</v>
      </c>
      <c r="F29" s="100" t="s">
        <v>254</v>
      </c>
      <c r="G29" s="100" t="s">
        <v>255</v>
      </c>
      <c r="H29" s="100" t="s">
        <v>256</v>
      </c>
      <c r="I29" s="100" t="s">
        <v>257</v>
      </c>
      <c r="J29" s="100" t="s">
        <v>258</v>
      </c>
      <c r="K29" s="100" t="s">
        <v>259</v>
      </c>
      <c r="L29" s="100" t="s">
        <v>260</v>
      </c>
      <c r="M29" s="100" t="s">
        <v>261</v>
      </c>
      <c r="N29" s="100" t="s">
        <v>262</v>
      </c>
      <c r="O29" s="100" t="s">
        <v>263</v>
      </c>
      <c r="P29" s="100" t="s">
        <v>264</v>
      </c>
    </row>
    <row r="30" spans="1:16">
      <c r="A30" s="91" t="s">
        <v>280</v>
      </c>
      <c r="B30" s="92">
        <v>867908</v>
      </c>
      <c r="C30" s="92">
        <v>5936</v>
      </c>
      <c r="D30" s="91">
        <v>683.94</v>
      </c>
      <c r="E30" s="91">
        <v>543</v>
      </c>
      <c r="F30" s="91">
        <v>414</v>
      </c>
      <c r="G30" s="91">
        <v>475</v>
      </c>
      <c r="H30" s="91">
        <v>285</v>
      </c>
      <c r="I30" s="91">
        <v>213</v>
      </c>
      <c r="J30" s="92">
        <v>2495</v>
      </c>
      <c r="K30" s="91">
        <v>257</v>
      </c>
      <c r="L30" s="91">
        <v>349</v>
      </c>
      <c r="M30" s="91">
        <v>275</v>
      </c>
      <c r="N30" s="91">
        <v>276</v>
      </c>
      <c r="O30" s="91">
        <v>164</v>
      </c>
      <c r="P30" s="91">
        <v>190</v>
      </c>
    </row>
    <row r="31" spans="1:16">
      <c r="A31" s="91" t="s">
        <v>281</v>
      </c>
      <c r="B31" s="92">
        <v>882648</v>
      </c>
      <c r="C31" s="92">
        <v>2856</v>
      </c>
      <c r="D31" s="91">
        <v>323.57</v>
      </c>
      <c r="E31" s="91">
        <v>301</v>
      </c>
      <c r="F31" s="91">
        <v>254</v>
      </c>
      <c r="G31" s="91">
        <v>217</v>
      </c>
      <c r="H31" s="91">
        <v>233</v>
      </c>
      <c r="I31" s="91">
        <v>273</v>
      </c>
      <c r="J31" s="91">
        <v>438</v>
      </c>
      <c r="K31" s="91">
        <v>162</v>
      </c>
      <c r="L31" s="91">
        <v>193</v>
      </c>
      <c r="M31" s="91">
        <v>215</v>
      </c>
      <c r="N31" s="91">
        <v>133</v>
      </c>
      <c r="O31" s="91">
        <v>247</v>
      </c>
      <c r="P31" s="91">
        <v>190</v>
      </c>
    </row>
    <row r="32" spans="1:16">
      <c r="A32" s="91" t="s">
        <v>282</v>
      </c>
      <c r="B32" s="92">
        <v>849550</v>
      </c>
      <c r="C32" s="92">
        <v>3149</v>
      </c>
      <c r="D32" s="91">
        <v>370.67</v>
      </c>
      <c r="E32" s="91">
        <v>270</v>
      </c>
      <c r="F32" s="91">
        <v>319</v>
      </c>
      <c r="G32" s="91">
        <v>278</v>
      </c>
      <c r="H32" s="91">
        <v>254</v>
      </c>
      <c r="I32" s="91">
        <v>285</v>
      </c>
      <c r="J32" s="91">
        <v>287</v>
      </c>
      <c r="K32" s="91">
        <v>364</v>
      </c>
      <c r="L32" s="91">
        <v>242</v>
      </c>
      <c r="M32" s="91">
        <v>238</v>
      </c>
      <c r="N32" s="91">
        <v>197</v>
      </c>
      <c r="O32" s="91">
        <v>222</v>
      </c>
      <c r="P32" s="91">
        <v>193</v>
      </c>
    </row>
    <row r="33" spans="1:16">
      <c r="A33" s="91" t="s">
        <v>283</v>
      </c>
      <c r="B33" s="92">
        <v>899536</v>
      </c>
      <c r="C33" s="92">
        <v>4243</v>
      </c>
      <c r="D33" s="91">
        <v>471.69</v>
      </c>
      <c r="E33" s="91">
        <v>262</v>
      </c>
      <c r="F33" s="91">
        <v>310</v>
      </c>
      <c r="G33" s="91">
        <v>290</v>
      </c>
      <c r="H33" s="91">
        <v>290</v>
      </c>
      <c r="I33" s="91">
        <v>249</v>
      </c>
      <c r="J33" s="91">
        <v>378</v>
      </c>
      <c r="K33" s="91">
        <v>234</v>
      </c>
      <c r="L33" s="91">
        <v>483</v>
      </c>
      <c r="M33" s="91">
        <v>323</v>
      </c>
      <c r="N33" s="91">
        <v>154</v>
      </c>
      <c r="O33" s="91">
        <v>912</v>
      </c>
      <c r="P33" s="91">
        <v>358</v>
      </c>
    </row>
    <row r="34" spans="1:16">
      <c r="A34" s="91" t="s">
        <v>284</v>
      </c>
      <c r="B34" s="92">
        <v>546586</v>
      </c>
      <c r="C34" s="92">
        <v>2515</v>
      </c>
      <c r="D34" s="91">
        <v>460.13</v>
      </c>
      <c r="E34" s="91">
        <v>143</v>
      </c>
      <c r="F34" s="91">
        <v>165</v>
      </c>
      <c r="G34" s="91">
        <v>190</v>
      </c>
      <c r="H34" s="91">
        <v>269</v>
      </c>
      <c r="I34" s="91">
        <v>231</v>
      </c>
      <c r="J34" s="91">
        <v>250</v>
      </c>
      <c r="K34" s="91">
        <v>227</v>
      </c>
      <c r="L34" s="91">
        <v>173</v>
      </c>
      <c r="M34" s="91">
        <v>304</v>
      </c>
      <c r="N34" s="91">
        <v>194</v>
      </c>
      <c r="O34" s="91">
        <v>204</v>
      </c>
      <c r="P34" s="91">
        <v>165</v>
      </c>
    </row>
    <row r="35" spans="1:16">
      <c r="A35" s="91" t="s">
        <v>285</v>
      </c>
      <c r="B35" s="92">
        <v>194332</v>
      </c>
      <c r="C35" s="91">
        <v>601</v>
      </c>
      <c r="D35" s="91">
        <v>309.26</v>
      </c>
      <c r="E35" s="91">
        <v>111</v>
      </c>
      <c r="F35" s="91">
        <v>93</v>
      </c>
      <c r="G35" s="91">
        <v>76</v>
      </c>
      <c r="H35" s="91">
        <v>48</v>
      </c>
      <c r="I35" s="91">
        <v>64</v>
      </c>
      <c r="J35" s="91">
        <v>37</v>
      </c>
      <c r="K35" s="91">
        <v>20</v>
      </c>
      <c r="L35" s="91">
        <v>29</v>
      </c>
      <c r="M35" s="91">
        <v>38</v>
      </c>
      <c r="N35" s="91">
        <v>26</v>
      </c>
      <c r="O35" s="91">
        <v>38</v>
      </c>
      <c r="P35" s="91">
        <v>21</v>
      </c>
    </row>
    <row r="36" spans="1:16">
      <c r="A36" s="91" t="s">
        <v>286</v>
      </c>
      <c r="B36" s="92">
        <v>478757</v>
      </c>
      <c r="C36" s="92">
        <v>2327</v>
      </c>
      <c r="D36" s="91">
        <v>486.05</v>
      </c>
      <c r="E36" s="91">
        <v>208</v>
      </c>
      <c r="F36" s="91">
        <v>146</v>
      </c>
      <c r="G36" s="91">
        <v>129</v>
      </c>
      <c r="H36" s="91">
        <v>171</v>
      </c>
      <c r="I36" s="91">
        <v>110</v>
      </c>
      <c r="J36" s="91">
        <v>176</v>
      </c>
      <c r="K36" s="91">
        <v>84</v>
      </c>
      <c r="L36" s="91">
        <v>140</v>
      </c>
      <c r="M36" s="91">
        <v>121</v>
      </c>
      <c r="N36" s="91">
        <v>499</v>
      </c>
      <c r="O36" s="91">
        <v>344</v>
      </c>
      <c r="P36" s="91">
        <v>199</v>
      </c>
    </row>
    <row r="37" spans="1:16">
      <c r="A37" s="91" t="s">
        <v>287</v>
      </c>
      <c r="B37" s="92">
        <v>534686</v>
      </c>
      <c r="C37" s="92">
        <v>1557</v>
      </c>
      <c r="D37" s="91">
        <v>291.2</v>
      </c>
      <c r="E37" s="91">
        <v>164</v>
      </c>
      <c r="F37" s="91">
        <v>125</v>
      </c>
      <c r="G37" s="91">
        <v>162</v>
      </c>
      <c r="H37" s="91">
        <v>155</v>
      </c>
      <c r="I37" s="91">
        <v>170</v>
      </c>
      <c r="J37" s="91">
        <v>169</v>
      </c>
      <c r="K37" s="91">
        <v>103</v>
      </c>
      <c r="L37" s="91">
        <v>113</v>
      </c>
      <c r="M37" s="91">
        <v>140</v>
      </c>
      <c r="N37" s="91">
        <v>98</v>
      </c>
      <c r="O37" s="91">
        <v>92</v>
      </c>
      <c r="P37" s="91">
        <v>66</v>
      </c>
    </row>
    <row r="38" spans="1:16">
      <c r="A38" s="95" t="s">
        <v>319</v>
      </c>
      <c r="B38" s="93">
        <f>SUM(B30:B37)</f>
        <v>5254003</v>
      </c>
      <c r="C38" s="93">
        <f t="shared" ref="C38:P38" si="1">SUM(C30:C37)</f>
        <v>23184</v>
      </c>
      <c r="D38" s="94">
        <f>+C38*100000/B38</f>
        <v>441.26354705164806</v>
      </c>
      <c r="E38" s="93">
        <f t="shared" si="1"/>
        <v>2002</v>
      </c>
      <c r="F38" s="93">
        <f t="shared" si="1"/>
        <v>1826</v>
      </c>
      <c r="G38" s="93">
        <f t="shared" si="1"/>
        <v>1817</v>
      </c>
      <c r="H38" s="93">
        <f t="shared" si="1"/>
        <v>1705</v>
      </c>
      <c r="I38" s="93">
        <f t="shared" si="1"/>
        <v>1595</v>
      </c>
      <c r="J38" s="93">
        <f t="shared" si="1"/>
        <v>4230</v>
      </c>
      <c r="K38" s="93">
        <f t="shared" si="1"/>
        <v>1451</v>
      </c>
      <c r="L38" s="93">
        <f t="shared" si="1"/>
        <v>1722</v>
      </c>
      <c r="M38" s="93">
        <f t="shared" si="1"/>
        <v>1654</v>
      </c>
      <c r="N38" s="93">
        <f t="shared" si="1"/>
        <v>1577</v>
      </c>
      <c r="O38" s="93">
        <f t="shared" si="1"/>
        <v>2223</v>
      </c>
      <c r="P38" s="93">
        <f t="shared" si="1"/>
        <v>1382</v>
      </c>
    </row>
    <row r="40" spans="1:16">
      <c r="A40" s="87" t="s">
        <v>300</v>
      </c>
    </row>
    <row r="41" spans="1:16">
      <c r="A41" s="87" t="s">
        <v>335</v>
      </c>
    </row>
    <row r="42" spans="1:16">
      <c r="A42" s="87" t="s">
        <v>345</v>
      </c>
    </row>
    <row r="43" spans="1:16">
      <c r="A43" s="88" t="s">
        <v>336</v>
      </c>
    </row>
    <row r="49" spans="1:16">
      <c r="A49" s="306" t="s">
        <v>247</v>
      </c>
      <c r="B49" s="306" t="s">
        <v>248</v>
      </c>
      <c r="C49" s="306" t="s">
        <v>249</v>
      </c>
      <c r="D49" s="306" t="s">
        <v>293</v>
      </c>
      <c r="E49" s="306" t="s">
        <v>251</v>
      </c>
      <c r="F49" s="306"/>
      <c r="G49" s="306"/>
      <c r="H49" s="306" t="s">
        <v>252</v>
      </c>
      <c r="I49" s="306"/>
      <c r="J49" s="306"/>
      <c r="K49" s="306"/>
      <c r="L49" s="306"/>
      <c r="M49" s="306"/>
      <c r="N49" s="306"/>
      <c r="O49" s="306"/>
      <c r="P49" s="306"/>
    </row>
    <row r="50" spans="1:16">
      <c r="A50" s="306"/>
      <c r="B50" s="306"/>
      <c r="C50" s="306"/>
      <c r="D50" s="306"/>
      <c r="E50" s="100" t="s">
        <v>253</v>
      </c>
      <c r="F50" s="100" t="s">
        <v>254</v>
      </c>
      <c r="G50" s="100" t="s">
        <v>255</v>
      </c>
      <c r="H50" s="100" t="s">
        <v>256</v>
      </c>
      <c r="I50" s="100" t="s">
        <v>257</v>
      </c>
      <c r="J50" s="100" t="s">
        <v>258</v>
      </c>
      <c r="K50" s="100" t="s">
        <v>259</v>
      </c>
      <c r="L50" s="100" t="s">
        <v>260</v>
      </c>
      <c r="M50" s="100" t="s">
        <v>261</v>
      </c>
      <c r="N50" s="100" t="s">
        <v>262</v>
      </c>
      <c r="O50" s="100" t="s">
        <v>263</v>
      </c>
      <c r="P50" s="100" t="s">
        <v>264</v>
      </c>
    </row>
    <row r="51" spans="1:16">
      <c r="A51" s="91" t="s">
        <v>265</v>
      </c>
      <c r="B51" s="92">
        <v>122564</v>
      </c>
      <c r="C51" s="91">
        <v>398</v>
      </c>
      <c r="D51" s="91">
        <v>324.73</v>
      </c>
      <c r="E51" s="91">
        <v>54</v>
      </c>
      <c r="F51" s="91">
        <v>40</v>
      </c>
      <c r="G51" s="91">
        <v>45</v>
      </c>
      <c r="H51" s="91">
        <v>56</v>
      </c>
      <c r="I51" s="91">
        <v>27</v>
      </c>
      <c r="J51" s="91">
        <v>31</v>
      </c>
      <c r="K51" s="91">
        <v>14</v>
      </c>
      <c r="L51" s="91">
        <v>71</v>
      </c>
      <c r="M51" s="91">
        <v>16</v>
      </c>
      <c r="N51" s="91">
        <v>7</v>
      </c>
      <c r="O51" s="91">
        <v>13</v>
      </c>
      <c r="P51" s="91">
        <v>24</v>
      </c>
    </row>
    <row r="52" spans="1:16">
      <c r="A52" s="91" t="s">
        <v>266</v>
      </c>
      <c r="B52" s="92">
        <v>38779</v>
      </c>
      <c r="C52" s="91">
        <v>229</v>
      </c>
      <c r="D52" s="91">
        <v>590.53</v>
      </c>
      <c r="E52" s="91">
        <v>33</v>
      </c>
      <c r="F52" s="91">
        <v>13</v>
      </c>
      <c r="G52" s="91">
        <v>6</v>
      </c>
      <c r="H52" s="91">
        <v>5</v>
      </c>
      <c r="I52" s="91">
        <v>9</v>
      </c>
      <c r="J52" s="91">
        <v>10</v>
      </c>
      <c r="K52" s="91">
        <v>2</v>
      </c>
      <c r="L52" s="91">
        <v>3</v>
      </c>
      <c r="M52" s="91">
        <v>7</v>
      </c>
      <c r="N52" s="91">
        <v>26</v>
      </c>
      <c r="O52" s="91">
        <v>66</v>
      </c>
      <c r="P52" s="91">
        <v>49</v>
      </c>
    </row>
    <row r="53" spans="1:16">
      <c r="A53" s="91" t="s">
        <v>267</v>
      </c>
      <c r="B53" s="92">
        <v>15765</v>
      </c>
      <c r="C53" s="91">
        <v>42</v>
      </c>
      <c r="D53" s="91">
        <v>266.41000000000003</v>
      </c>
      <c r="E53" s="91">
        <v>2</v>
      </c>
      <c r="F53" s="91">
        <v>2</v>
      </c>
      <c r="G53" s="91">
        <v>4</v>
      </c>
      <c r="H53" s="91">
        <v>6</v>
      </c>
      <c r="I53" s="91">
        <v>3</v>
      </c>
      <c r="J53" s="91">
        <v>3</v>
      </c>
      <c r="K53" s="91">
        <v>7</v>
      </c>
      <c r="L53" s="91">
        <v>3</v>
      </c>
      <c r="M53" s="91">
        <v>3</v>
      </c>
      <c r="N53" s="91">
        <v>3</v>
      </c>
      <c r="O53" s="91">
        <v>2</v>
      </c>
      <c r="P53" s="91">
        <v>4</v>
      </c>
    </row>
    <row r="54" spans="1:16">
      <c r="A54" s="91" t="s">
        <v>268</v>
      </c>
      <c r="B54" s="92">
        <v>77520</v>
      </c>
      <c r="C54" s="91">
        <v>214</v>
      </c>
      <c r="D54" s="91">
        <v>276.06</v>
      </c>
      <c r="E54" s="91">
        <v>15</v>
      </c>
      <c r="F54" s="91">
        <v>30</v>
      </c>
      <c r="G54" s="91">
        <v>23</v>
      </c>
      <c r="H54" s="91">
        <v>11</v>
      </c>
      <c r="I54" s="91">
        <v>9</v>
      </c>
      <c r="J54" s="91">
        <v>25</v>
      </c>
      <c r="K54" s="91">
        <v>6</v>
      </c>
      <c r="L54" s="91">
        <v>10</v>
      </c>
      <c r="M54" s="91">
        <v>15</v>
      </c>
      <c r="N54" s="91">
        <v>21</v>
      </c>
      <c r="O54" s="91">
        <v>15</v>
      </c>
      <c r="P54" s="91">
        <v>34</v>
      </c>
    </row>
    <row r="55" spans="1:16">
      <c r="A55" s="91" t="s">
        <v>269</v>
      </c>
      <c r="B55" s="92">
        <v>85950</v>
      </c>
      <c r="C55" s="91">
        <v>946</v>
      </c>
      <c r="D55" s="113">
        <v>1100.6400000000001</v>
      </c>
      <c r="E55" s="91">
        <v>44</v>
      </c>
      <c r="F55" s="91">
        <v>28</v>
      </c>
      <c r="G55" s="91">
        <v>17</v>
      </c>
      <c r="H55" s="91">
        <v>40</v>
      </c>
      <c r="I55" s="91">
        <v>21</v>
      </c>
      <c r="J55" s="91">
        <v>61</v>
      </c>
      <c r="K55" s="91">
        <v>20</v>
      </c>
      <c r="L55" s="91">
        <v>7</v>
      </c>
      <c r="M55" s="91">
        <v>9</v>
      </c>
      <c r="N55" s="91">
        <v>412</v>
      </c>
      <c r="O55" s="91">
        <v>225</v>
      </c>
      <c r="P55" s="91">
        <v>62</v>
      </c>
    </row>
    <row r="56" spans="1:16">
      <c r="A56" s="91" t="s">
        <v>270</v>
      </c>
      <c r="B56" s="92">
        <v>51666</v>
      </c>
      <c r="C56" s="91">
        <v>197</v>
      </c>
      <c r="D56" s="91">
        <v>381.3</v>
      </c>
      <c r="E56" s="91">
        <v>49</v>
      </c>
      <c r="F56" s="91">
        <v>14</v>
      </c>
      <c r="G56" s="91">
        <v>12</v>
      </c>
      <c r="H56" s="91">
        <v>20</v>
      </c>
      <c r="I56" s="91">
        <v>15</v>
      </c>
      <c r="J56" s="91">
        <v>20</v>
      </c>
      <c r="K56" s="91">
        <v>10</v>
      </c>
      <c r="L56" s="91">
        <v>27</v>
      </c>
      <c r="M56" s="91">
        <v>16</v>
      </c>
      <c r="N56" s="91">
        <v>8</v>
      </c>
      <c r="O56" s="91">
        <v>3</v>
      </c>
      <c r="P56" s="91">
        <v>3</v>
      </c>
    </row>
    <row r="57" spans="1:16">
      <c r="A57" s="91" t="s">
        <v>271</v>
      </c>
      <c r="B57" s="92">
        <v>54031</v>
      </c>
      <c r="C57" s="91">
        <v>222</v>
      </c>
      <c r="D57" s="91">
        <v>410.88</v>
      </c>
      <c r="E57" s="91">
        <v>7</v>
      </c>
      <c r="F57" s="91">
        <v>17</v>
      </c>
      <c r="G57" s="91">
        <v>17</v>
      </c>
      <c r="H57" s="91">
        <v>26</v>
      </c>
      <c r="I57" s="91">
        <v>18</v>
      </c>
      <c r="J57" s="91">
        <v>19</v>
      </c>
      <c r="K57" s="91">
        <v>16</v>
      </c>
      <c r="L57" s="91">
        <v>12</v>
      </c>
      <c r="M57" s="91">
        <v>50</v>
      </c>
      <c r="N57" s="91">
        <v>14</v>
      </c>
      <c r="O57" s="91">
        <v>10</v>
      </c>
      <c r="P57" s="91">
        <v>16</v>
      </c>
    </row>
    <row r="58" spans="1:16">
      <c r="A58" s="91" t="s">
        <v>272</v>
      </c>
      <c r="B58" s="92">
        <v>32482</v>
      </c>
      <c r="C58" s="91">
        <v>79</v>
      </c>
      <c r="D58" s="91">
        <v>243.21</v>
      </c>
      <c r="E58" s="91">
        <v>4</v>
      </c>
      <c r="F58" s="91">
        <v>2</v>
      </c>
      <c r="G58" s="91">
        <v>5</v>
      </c>
      <c r="H58" s="91">
        <v>7</v>
      </c>
      <c r="I58" s="91">
        <v>8</v>
      </c>
      <c r="J58" s="91">
        <v>7</v>
      </c>
      <c r="K58" s="91">
        <v>9</v>
      </c>
      <c r="L58" s="91">
        <v>7</v>
      </c>
      <c r="M58" s="91">
        <v>5</v>
      </c>
      <c r="N58" s="91">
        <v>8</v>
      </c>
      <c r="O58" s="91">
        <v>10</v>
      </c>
      <c r="P58" s="91">
        <v>7</v>
      </c>
    </row>
    <row r="59" spans="1:16" s="89" customFormat="1">
      <c r="A59" s="106" t="s">
        <v>327</v>
      </c>
      <c r="B59" s="107">
        <f>SUM(B51:B58)</f>
        <v>478757</v>
      </c>
      <c r="C59" s="107">
        <f t="shared" ref="C59:P59" si="2">SUM(C51:C58)</f>
        <v>2327</v>
      </c>
      <c r="D59" s="108">
        <f>+C59*100000/B59</f>
        <v>486.05033451208027</v>
      </c>
      <c r="E59" s="107">
        <f t="shared" si="2"/>
        <v>208</v>
      </c>
      <c r="F59" s="107">
        <f t="shared" si="2"/>
        <v>146</v>
      </c>
      <c r="G59" s="107">
        <f t="shared" si="2"/>
        <v>129</v>
      </c>
      <c r="H59" s="107">
        <f t="shared" si="2"/>
        <v>171</v>
      </c>
      <c r="I59" s="107">
        <f t="shared" si="2"/>
        <v>110</v>
      </c>
      <c r="J59" s="107">
        <f t="shared" si="2"/>
        <v>176</v>
      </c>
      <c r="K59" s="107">
        <f t="shared" si="2"/>
        <v>84</v>
      </c>
      <c r="L59" s="107">
        <f t="shared" si="2"/>
        <v>140</v>
      </c>
      <c r="M59" s="107">
        <f t="shared" si="2"/>
        <v>121</v>
      </c>
      <c r="N59" s="107">
        <f t="shared" si="2"/>
        <v>499</v>
      </c>
      <c r="O59" s="107">
        <f t="shared" si="2"/>
        <v>344</v>
      </c>
      <c r="P59" s="107">
        <f t="shared" si="2"/>
        <v>199</v>
      </c>
    </row>
    <row r="60" spans="1:16" s="89" customFormat="1">
      <c r="A60" s="119"/>
      <c r="B60" s="120"/>
      <c r="C60" s="120"/>
      <c r="D60" s="121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</row>
    <row r="61" spans="1:16">
      <c r="A61" s="87" t="s">
        <v>300</v>
      </c>
    </row>
    <row r="62" spans="1:16">
      <c r="A62" s="87" t="s">
        <v>335</v>
      </c>
    </row>
    <row r="63" spans="1:16">
      <c r="A63" s="87" t="s">
        <v>345</v>
      </c>
    </row>
    <row r="64" spans="1:16">
      <c r="A64" s="88" t="s">
        <v>274</v>
      </c>
    </row>
    <row r="70" spans="1:16">
      <c r="A70" s="306" t="s">
        <v>247</v>
      </c>
      <c r="B70" s="306" t="s">
        <v>248</v>
      </c>
      <c r="C70" s="306" t="s">
        <v>249</v>
      </c>
      <c r="D70" s="306" t="s">
        <v>293</v>
      </c>
      <c r="E70" s="306" t="s">
        <v>275</v>
      </c>
      <c r="F70" s="306"/>
      <c r="G70" s="306"/>
      <c r="H70" s="306" t="s">
        <v>251</v>
      </c>
      <c r="I70" s="306"/>
      <c r="J70" s="306"/>
      <c r="K70" s="306"/>
      <c r="L70" s="306"/>
      <c r="M70" s="306"/>
      <c r="N70" s="306"/>
      <c r="O70" s="306"/>
      <c r="P70" s="306"/>
    </row>
    <row r="71" spans="1:16">
      <c r="A71" s="306"/>
      <c r="B71" s="306"/>
      <c r="C71" s="306"/>
      <c r="D71" s="306"/>
      <c r="E71" s="100" t="s">
        <v>253</v>
      </c>
      <c r="F71" s="100" t="s">
        <v>254</v>
      </c>
      <c r="G71" s="100" t="s">
        <v>255</v>
      </c>
      <c r="H71" s="100" t="s">
        <v>256</v>
      </c>
      <c r="I71" s="100" t="s">
        <v>257</v>
      </c>
      <c r="J71" s="100" t="s">
        <v>258</v>
      </c>
      <c r="K71" s="100" t="s">
        <v>259</v>
      </c>
      <c r="L71" s="100" t="s">
        <v>260</v>
      </c>
      <c r="M71" s="100" t="s">
        <v>261</v>
      </c>
      <c r="N71" s="100" t="s">
        <v>262</v>
      </c>
      <c r="O71" s="100" t="s">
        <v>263</v>
      </c>
      <c r="P71" s="100" t="s">
        <v>264</v>
      </c>
    </row>
    <row r="72" spans="1:16">
      <c r="A72" s="91" t="s">
        <v>265</v>
      </c>
      <c r="B72" s="92">
        <v>98416</v>
      </c>
      <c r="C72" s="91">
        <v>319</v>
      </c>
      <c r="D72" s="91">
        <v>324.13</v>
      </c>
      <c r="E72" s="91">
        <v>20</v>
      </c>
      <c r="F72" s="91">
        <v>16</v>
      </c>
      <c r="G72" s="91">
        <v>15</v>
      </c>
      <c r="H72" s="91">
        <v>29</v>
      </c>
      <c r="I72" s="91">
        <v>22</v>
      </c>
      <c r="J72" s="91">
        <v>20</v>
      </c>
      <c r="K72" s="91">
        <v>15</v>
      </c>
      <c r="L72" s="91">
        <v>34</v>
      </c>
      <c r="M72" s="91">
        <v>12</v>
      </c>
      <c r="N72" s="91">
        <v>57</v>
      </c>
      <c r="O72" s="91">
        <v>53</v>
      </c>
      <c r="P72" s="91">
        <v>26</v>
      </c>
    </row>
    <row r="73" spans="1:16">
      <c r="A73" s="91" t="s">
        <v>266</v>
      </c>
      <c r="B73" s="92">
        <v>38092</v>
      </c>
      <c r="C73" s="91">
        <v>252</v>
      </c>
      <c r="D73" s="91">
        <v>661.56</v>
      </c>
      <c r="E73" s="91">
        <v>16</v>
      </c>
      <c r="F73" s="91">
        <v>7</v>
      </c>
      <c r="G73" s="91">
        <v>1</v>
      </c>
      <c r="H73" s="91">
        <v>9</v>
      </c>
      <c r="I73" s="91">
        <v>4</v>
      </c>
      <c r="J73" s="91">
        <v>4</v>
      </c>
      <c r="K73" s="91">
        <v>2</v>
      </c>
      <c r="L73" s="91">
        <v>4</v>
      </c>
      <c r="M73" s="91">
        <v>6</v>
      </c>
      <c r="N73" s="91">
        <v>110</v>
      </c>
      <c r="O73" s="91">
        <v>50</v>
      </c>
      <c r="P73" s="91">
        <v>39</v>
      </c>
    </row>
    <row r="74" spans="1:16">
      <c r="A74" s="91" t="s">
        <v>267</v>
      </c>
      <c r="B74" s="92">
        <v>15562</v>
      </c>
      <c r="C74" s="91">
        <v>45</v>
      </c>
      <c r="D74" s="91">
        <v>289.17</v>
      </c>
      <c r="E74" s="91">
        <v>4</v>
      </c>
      <c r="F74" s="91">
        <v>4</v>
      </c>
      <c r="G74" s="91">
        <v>3</v>
      </c>
      <c r="H74" s="91">
        <v>2</v>
      </c>
      <c r="I74" s="91">
        <v>8</v>
      </c>
      <c r="J74" s="91">
        <v>6</v>
      </c>
      <c r="K74" s="91">
        <v>5</v>
      </c>
      <c r="L74" s="91">
        <v>2</v>
      </c>
      <c r="M74" s="91">
        <v>3</v>
      </c>
      <c r="N74" s="91">
        <v>0</v>
      </c>
      <c r="O74" s="91">
        <v>4</v>
      </c>
      <c r="P74" s="91">
        <v>4</v>
      </c>
    </row>
    <row r="75" spans="1:16">
      <c r="A75" s="91" t="s">
        <v>268</v>
      </c>
      <c r="B75" s="92">
        <v>39532</v>
      </c>
      <c r="C75" s="91">
        <v>241</v>
      </c>
      <c r="D75" s="91">
        <v>609.63</v>
      </c>
      <c r="E75" s="91">
        <v>18</v>
      </c>
      <c r="F75" s="91">
        <v>44</v>
      </c>
      <c r="G75" s="91">
        <v>31</v>
      </c>
      <c r="H75" s="91">
        <v>14</v>
      </c>
      <c r="I75" s="91">
        <v>12</v>
      </c>
      <c r="J75" s="91">
        <v>28</v>
      </c>
      <c r="K75" s="91">
        <v>15</v>
      </c>
      <c r="L75" s="91">
        <v>17</v>
      </c>
      <c r="M75" s="91">
        <v>22</v>
      </c>
      <c r="N75" s="91">
        <v>15</v>
      </c>
      <c r="O75" s="91">
        <v>16</v>
      </c>
      <c r="P75" s="91">
        <v>9</v>
      </c>
    </row>
    <row r="76" spans="1:16">
      <c r="A76" s="91" t="s">
        <v>269</v>
      </c>
      <c r="B76" s="92">
        <v>84790</v>
      </c>
      <c r="C76" s="91">
        <v>640</v>
      </c>
      <c r="D76" s="91">
        <v>754.81</v>
      </c>
      <c r="E76" s="91">
        <v>28</v>
      </c>
      <c r="F76" s="91">
        <v>17</v>
      </c>
      <c r="G76" s="91">
        <v>13</v>
      </c>
      <c r="H76" s="91">
        <v>16</v>
      </c>
      <c r="I76" s="91">
        <v>17</v>
      </c>
      <c r="J76" s="91">
        <v>42</v>
      </c>
      <c r="K76" s="91">
        <v>15</v>
      </c>
      <c r="L76" s="91">
        <v>11</v>
      </c>
      <c r="M76" s="91">
        <v>10</v>
      </c>
      <c r="N76" s="91">
        <v>154</v>
      </c>
      <c r="O76" s="91">
        <v>153</v>
      </c>
      <c r="P76" s="91">
        <v>164</v>
      </c>
    </row>
    <row r="77" spans="1:16">
      <c r="A77" s="91" t="s">
        <v>270</v>
      </c>
      <c r="B77" s="92">
        <v>51356</v>
      </c>
      <c r="C77" s="91">
        <v>180</v>
      </c>
      <c r="D77" s="91">
        <v>350.49</v>
      </c>
      <c r="E77" s="91">
        <v>27</v>
      </c>
      <c r="F77" s="91">
        <v>12</v>
      </c>
      <c r="G77" s="91">
        <v>12</v>
      </c>
      <c r="H77" s="91">
        <v>57</v>
      </c>
      <c r="I77" s="91">
        <v>11</v>
      </c>
      <c r="J77" s="91">
        <v>11</v>
      </c>
      <c r="K77" s="91">
        <v>11</v>
      </c>
      <c r="L77" s="91">
        <v>12</v>
      </c>
      <c r="M77" s="91">
        <v>7</v>
      </c>
      <c r="N77" s="91">
        <v>10</v>
      </c>
      <c r="O77" s="91">
        <v>5</v>
      </c>
      <c r="P77" s="91">
        <v>5</v>
      </c>
    </row>
    <row r="78" spans="1:16">
      <c r="A78" s="91" t="s">
        <v>271</v>
      </c>
      <c r="B78" s="92">
        <v>53570</v>
      </c>
      <c r="C78" s="91">
        <v>443</v>
      </c>
      <c r="D78" s="91">
        <v>826.96</v>
      </c>
      <c r="E78" s="91">
        <v>130</v>
      </c>
      <c r="F78" s="91">
        <v>94</v>
      </c>
      <c r="G78" s="91">
        <v>43</v>
      </c>
      <c r="H78" s="91">
        <v>46</v>
      </c>
      <c r="I78" s="91">
        <v>26</v>
      </c>
      <c r="J78" s="91">
        <v>27</v>
      </c>
      <c r="K78" s="91">
        <v>9</v>
      </c>
      <c r="L78" s="91">
        <v>5</v>
      </c>
      <c r="M78" s="91">
        <v>28</v>
      </c>
      <c r="N78" s="91">
        <v>20</v>
      </c>
      <c r="O78" s="91">
        <v>7</v>
      </c>
      <c r="P78" s="91">
        <v>8</v>
      </c>
    </row>
    <row r="79" spans="1:16">
      <c r="A79" s="91" t="s">
        <v>272</v>
      </c>
      <c r="B79" s="92">
        <v>30123</v>
      </c>
      <c r="C79" s="91">
        <v>92</v>
      </c>
      <c r="D79" s="91">
        <v>305.41000000000003</v>
      </c>
      <c r="E79" s="91">
        <v>11</v>
      </c>
      <c r="F79" s="91">
        <v>5</v>
      </c>
      <c r="G79" s="91">
        <v>4</v>
      </c>
      <c r="H79" s="91">
        <v>8</v>
      </c>
      <c r="I79" s="91">
        <v>5</v>
      </c>
      <c r="J79" s="91">
        <v>14</v>
      </c>
      <c r="K79" s="91">
        <v>8</v>
      </c>
      <c r="L79" s="91">
        <v>8</v>
      </c>
      <c r="M79" s="91">
        <v>6</v>
      </c>
      <c r="N79" s="91">
        <v>8</v>
      </c>
      <c r="O79" s="91">
        <v>2</v>
      </c>
      <c r="P79" s="91">
        <v>13</v>
      </c>
    </row>
    <row r="80" spans="1:16" s="89" customFormat="1">
      <c r="A80" s="106" t="s">
        <v>328</v>
      </c>
      <c r="B80" s="107">
        <f>SUM(B72:B79)</f>
        <v>411441</v>
      </c>
      <c r="C80" s="107">
        <f t="shared" ref="C80:P80" si="3">SUM(C72:C79)</f>
        <v>2212</v>
      </c>
      <c r="D80" s="108">
        <f>+C80*100000/B80</f>
        <v>537.62264820472433</v>
      </c>
      <c r="E80" s="107">
        <f t="shared" si="3"/>
        <v>254</v>
      </c>
      <c r="F80" s="107">
        <f t="shared" si="3"/>
        <v>199</v>
      </c>
      <c r="G80" s="107">
        <f t="shared" si="3"/>
        <v>122</v>
      </c>
      <c r="H80" s="107">
        <f t="shared" si="3"/>
        <v>181</v>
      </c>
      <c r="I80" s="107">
        <f t="shared" si="3"/>
        <v>105</v>
      </c>
      <c r="J80" s="107">
        <f t="shared" si="3"/>
        <v>152</v>
      </c>
      <c r="K80" s="107">
        <f t="shared" si="3"/>
        <v>80</v>
      </c>
      <c r="L80" s="107">
        <f t="shared" si="3"/>
        <v>93</v>
      </c>
      <c r="M80" s="107">
        <f t="shared" si="3"/>
        <v>94</v>
      </c>
      <c r="N80" s="107">
        <f t="shared" si="3"/>
        <v>374</v>
      </c>
      <c r="O80" s="107">
        <f t="shared" si="3"/>
        <v>290</v>
      </c>
      <c r="P80" s="107">
        <f t="shared" si="3"/>
        <v>268</v>
      </c>
    </row>
    <row r="81" spans="1:16">
      <c r="A81" s="112"/>
      <c r="B81" s="103"/>
      <c r="C81" s="103"/>
      <c r="D81" s="109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3" spans="1:16">
      <c r="A83" s="87" t="s">
        <v>300</v>
      </c>
    </row>
    <row r="84" spans="1:16">
      <c r="A84" s="87" t="s">
        <v>335</v>
      </c>
    </row>
    <row r="85" spans="1:16">
      <c r="A85" s="87" t="s">
        <v>345</v>
      </c>
    </row>
    <row r="86" spans="1:16">
      <c r="A86" s="88" t="s">
        <v>279</v>
      </c>
    </row>
    <row r="92" spans="1:16">
      <c r="A92" s="306" t="s">
        <v>247</v>
      </c>
      <c r="B92" s="306" t="s">
        <v>248</v>
      </c>
      <c r="C92" s="306" t="s">
        <v>249</v>
      </c>
      <c r="D92" s="306" t="s">
        <v>293</v>
      </c>
      <c r="E92" s="306" t="s">
        <v>277</v>
      </c>
      <c r="F92" s="306"/>
      <c r="G92" s="306"/>
      <c r="H92" s="306" t="s">
        <v>275</v>
      </c>
      <c r="I92" s="306"/>
      <c r="J92" s="306"/>
      <c r="K92" s="306"/>
      <c r="L92" s="306"/>
      <c r="M92" s="306"/>
      <c r="N92" s="306"/>
      <c r="O92" s="306"/>
      <c r="P92" s="306"/>
    </row>
    <row r="93" spans="1:16">
      <c r="A93" s="306"/>
      <c r="B93" s="306"/>
      <c r="C93" s="306"/>
      <c r="D93" s="306"/>
      <c r="E93" s="100" t="s">
        <v>253</v>
      </c>
      <c r="F93" s="100" t="s">
        <v>254</v>
      </c>
      <c r="G93" s="100" t="s">
        <v>255</v>
      </c>
      <c r="H93" s="100" t="s">
        <v>256</v>
      </c>
      <c r="I93" s="100" t="s">
        <v>257</v>
      </c>
      <c r="J93" s="100" t="s">
        <v>258</v>
      </c>
      <c r="K93" s="100" t="s">
        <v>259</v>
      </c>
      <c r="L93" s="100" t="s">
        <v>260</v>
      </c>
      <c r="M93" s="100" t="s">
        <v>261</v>
      </c>
      <c r="N93" s="100" t="s">
        <v>262</v>
      </c>
      <c r="O93" s="100" t="s">
        <v>263</v>
      </c>
      <c r="P93" s="100" t="s">
        <v>264</v>
      </c>
    </row>
    <row r="94" spans="1:16">
      <c r="A94" s="91" t="s">
        <v>265</v>
      </c>
      <c r="B94" s="92">
        <v>121521</v>
      </c>
      <c r="C94" s="91">
        <v>338</v>
      </c>
      <c r="D94" s="91">
        <v>278.14</v>
      </c>
      <c r="E94" s="91">
        <v>63</v>
      </c>
      <c r="F94" s="91">
        <v>31</v>
      </c>
      <c r="G94" s="91">
        <v>23</v>
      </c>
      <c r="H94" s="91">
        <v>57</v>
      </c>
      <c r="I94" s="91">
        <v>25</v>
      </c>
      <c r="J94" s="91">
        <v>47</v>
      </c>
      <c r="K94" s="91">
        <v>18</v>
      </c>
      <c r="L94" s="91">
        <v>16</v>
      </c>
      <c r="M94" s="91">
        <v>17</v>
      </c>
      <c r="N94" s="91">
        <v>15</v>
      </c>
      <c r="O94" s="91">
        <v>12</v>
      </c>
      <c r="P94" s="91">
        <v>14</v>
      </c>
    </row>
    <row r="95" spans="1:16">
      <c r="A95" s="91" t="s">
        <v>266</v>
      </c>
      <c r="B95" s="92">
        <v>37976</v>
      </c>
      <c r="C95" s="91">
        <v>89</v>
      </c>
      <c r="D95" s="91">
        <v>234.36</v>
      </c>
      <c r="E95" s="91">
        <v>7</v>
      </c>
      <c r="F95" s="91">
        <v>7</v>
      </c>
      <c r="G95" s="91">
        <v>2</v>
      </c>
      <c r="H95" s="91">
        <v>11</v>
      </c>
      <c r="I95" s="91">
        <v>5</v>
      </c>
      <c r="J95" s="91">
        <v>5</v>
      </c>
      <c r="K95" s="91">
        <v>9</v>
      </c>
      <c r="L95" s="91">
        <v>10</v>
      </c>
      <c r="M95" s="91">
        <v>1</v>
      </c>
      <c r="N95" s="91">
        <v>14</v>
      </c>
      <c r="O95" s="91">
        <v>13</v>
      </c>
      <c r="P95" s="91">
        <v>5</v>
      </c>
    </row>
    <row r="96" spans="1:16">
      <c r="A96" s="91" t="s">
        <v>267</v>
      </c>
      <c r="B96" s="92">
        <v>15482</v>
      </c>
      <c r="C96" s="91">
        <v>37</v>
      </c>
      <c r="D96" s="91">
        <v>238.99</v>
      </c>
      <c r="E96" s="91">
        <v>8</v>
      </c>
      <c r="F96" s="91">
        <v>3</v>
      </c>
      <c r="G96" s="91">
        <v>1</v>
      </c>
      <c r="H96" s="91">
        <v>2</v>
      </c>
      <c r="I96" s="91">
        <v>4</v>
      </c>
      <c r="J96" s="91">
        <v>7</v>
      </c>
      <c r="K96" s="91">
        <v>2</v>
      </c>
      <c r="L96" s="91">
        <v>2</v>
      </c>
      <c r="M96" s="91">
        <v>2</v>
      </c>
      <c r="N96" s="91">
        <v>3</v>
      </c>
      <c r="O96" s="91">
        <v>1</v>
      </c>
      <c r="P96" s="91">
        <v>2</v>
      </c>
    </row>
    <row r="97" spans="1:16">
      <c r="A97" s="91" t="s">
        <v>268</v>
      </c>
      <c r="B97" s="92">
        <v>74506</v>
      </c>
      <c r="C97" s="91">
        <v>219</v>
      </c>
      <c r="D97" s="91">
        <v>293.94</v>
      </c>
      <c r="E97" s="91">
        <v>12</v>
      </c>
      <c r="F97" s="91">
        <v>29</v>
      </c>
      <c r="G97" s="91">
        <v>3</v>
      </c>
      <c r="H97" s="91">
        <v>23</v>
      </c>
      <c r="I97" s="91">
        <v>12</v>
      </c>
      <c r="J97" s="91">
        <v>16</v>
      </c>
      <c r="K97" s="91">
        <v>9</v>
      </c>
      <c r="L97" s="91">
        <v>20</v>
      </c>
      <c r="M97" s="91">
        <v>30</v>
      </c>
      <c r="N97" s="91">
        <v>33</v>
      </c>
      <c r="O97" s="91">
        <v>17</v>
      </c>
      <c r="P97" s="91">
        <v>15</v>
      </c>
    </row>
    <row r="98" spans="1:16">
      <c r="A98" s="91" t="s">
        <v>269</v>
      </c>
      <c r="B98" s="92">
        <v>84574</v>
      </c>
      <c r="C98" s="91">
        <v>379</v>
      </c>
      <c r="D98" s="91">
        <v>448.13</v>
      </c>
      <c r="E98" s="91">
        <v>28</v>
      </c>
      <c r="F98" s="91">
        <v>27</v>
      </c>
      <c r="G98" s="91">
        <v>13</v>
      </c>
      <c r="H98" s="91">
        <v>15</v>
      </c>
      <c r="I98" s="91">
        <v>12</v>
      </c>
      <c r="J98" s="91">
        <v>55</v>
      </c>
      <c r="K98" s="91">
        <v>20</v>
      </c>
      <c r="L98" s="91">
        <v>13</v>
      </c>
      <c r="M98" s="91">
        <v>5</v>
      </c>
      <c r="N98" s="91">
        <v>91</v>
      </c>
      <c r="O98" s="91">
        <v>26</v>
      </c>
      <c r="P98" s="91">
        <v>74</v>
      </c>
    </row>
    <row r="99" spans="1:16">
      <c r="A99" s="91" t="s">
        <v>270</v>
      </c>
      <c r="B99" s="92">
        <v>51257</v>
      </c>
      <c r="C99" s="91">
        <v>116</v>
      </c>
      <c r="D99" s="91">
        <v>226.31</v>
      </c>
      <c r="E99" s="91">
        <v>8</v>
      </c>
      <c r="F99" s="91">
        <v>11</v>
      </c>
      <c r="G99" s="91">
        <v>11</v>
      </c>
      <c r="H99" s="91">
        <v>8</v>
      </c>
      <c r="I99" s="91">
        <v>4</v>
      </c>
      <c r="J99" s="91">
        <v>19</v>
      </c>
      <c r="K99" s="91">
        <v>5</v>
      </c>
      <c r="L99" s="91">
        <v>7</v>
      </c>
      <c r="M99" s="91">
        <v>19</v>
      </c>
      <c r="N99" s="91">
        <v>8</v>
      </c>
      <c r="O99" s="91">
        <v>9</v>
      </c>
      <c r="P99" s="91">
        <v>7</v>
      </c>
    </row>
    <row r="100" spans="1:16">
      <c r="A100" s="91" t="s">
        <v>271</v>
      </c>
      <c r="B100" s="92">
        <v>53472</v>
      </c>
      <c r="C100" s="91">
        <v>383</v>
      </c>
      <c r="D100" s="91">
        <v>716.26</v>
      </c>
      <c r="E100" s="91">
        <v>6</v>
      </c>
      <c r="F100" s="91">
        <v>3</v>
      </c>
      <c r="G100" s="91">
        <v>7</v>
      </c>
      <c r="H100" s="91">
        <v>4</v>
      </c>
      <c r="I100" s="91">
        <v>4</v>
      </c>
      <c r="J100" s="91">
        <v>6</v>
      </c>
      <c r="K100" s="91">
        <v>5</v>
      </c>
      <c r="L100" s="91">
        <v>28</v>
      </c>
      <c r="M100" s="91">
        <v>37</v>
      </c>
      <c r="N100" s="91">
        <v>15</v>
      </c>
      <c r="O100" s="91">
        <v>41</v>
      </c>
      <c r="P100" s="91">
        <v>227</v>
      </c>
    </row>
    <row r="101" spans="1:16">
      <c r="A101" s="91" t="s">
        <v>272</v>
      </c>
      <c r="B101" s="92">
        <v>29892</v>
      </c>
      <c r="C101" s="91">
        <v>101</v>
      </c>
      <c r="D101" s="91">
        <v>337.88</v>
      </c>
      <c r="E101" s="91">
        <v>17</v>
      </c>
      <c r="F101" s="91">
        <v>4</v>
      </c>
      <c r="G101" s="91">
        <v>7</v>
      </c>
      <c r="H101" s="91">
        <v>12</v>
      </c>
      <c r="I101" s="91">
        <v>12</v>
      </c>
      <c r="J101" s="91">
        <v>7</v>
      </c>
      <c r="K101" s="91">
        <v>5</v>
      </c>
      <c r="L101" s="91">
        <v>8</v>
      </c>
      <c r="M101" s="91">
        <v>7</v>
      </c>
      <c r="N101" s="91">
        <v>8</v>
      </c>
      <c r="O101" s="91">
        <v>8</v>
      </c>
      <c r="P101" s="91">
        <v>6</v>
      </c>
    </row>
    <row r="102" spans="1:16" s="89" customFormat="1">
      <c r="A102" s="95" t="s">
        <v>329</v>
      </c>
      <c r="B102" s="107">
        <f>SUM(B94:B101)</f>
        <v>468680</v>
      </c>
      <c r="C102" s="107">
        <f t="shared" ref="C102:P102" si="4">SUM(C94:C101)</f>
        <v>1662</v>
      </c>
      <c r="D102" s="108">
        <f>+C102*100000/B102</f>
        <v>354.61295553469319</v>
      </c>
      <c r="E102" s="107">
        <f t="shared" si="4"/>
        <v>149</v>
      </c>
      <c r="F102" s="107">
        <f t="shared" si="4"/>
        <v>115</v>
      </c>
      <c r="G102" s="107">
        <f t="shared" si="4"/>
        <v>67</v>
      </c>
      <c r="H102" s="107">
        <f t="shared" si="4"/>
        <v>132</v>
      </c>
      <c r="I102" s="107">
        <f t="shared" si="4"/>
        <v>78</v>
      </c>
      <c r="J102" s="107">
        <f t="shared" si="4"/>
        <v>162</v>
      </c>
      <c r="K102" s="107">
        <f t="shared" si="4"/>
        <v>73</v>
      </c>
      <c r="L102" s="107">
        <f t="shared" si="4"/>
        <v>104</v>
      </c>
      <c r="M102" s="107">
        <f t="shared" si="4"/>
        <v>118</v>
      </c>
      <c r="N102" s="107">
        <f t="shared" si="4"/>
        <v>187</v>
      </c>
      <c r="O102" s="107">
        <f t="shared" si="4"/>
        <v>127</v>
      </c>
      <c r="P102" s="107">
        <f t="shared" si="4"/>
        <v>350</v>
      </c>
    </row>
    <row r="103" spans="1:16">
      <c r="A103" s="99"/>
      <c r="B103" s="110"/>
      <c r="C103" s="110"/>
      <c r="D103" s="111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</row>
    <row r="104" spans="1:16">
      <c r="B104" s="110"/>
      <c r="C104" s="110"/>
    </row>
    <row r="106" spans="1:16">
      <c r="A106" s="87" t="s">
        <v>300</v>
      </c>
    </row>
    <row r="107" spans="1:16">
      <c r="A107" s="87" t="s">
        <v>335</v>
      </c>
    </row>
    <row r="108" spans="1:16">
      <c r="A108" s="87" t="s">
        <v>345</v>
      </c>
    </row>
    <row r="109" spans="1:16">
      <c r="A109" s="88" t="s">
        <v>278</v>
      </c>
    </row>
  </sheetData>
  <mergeCells count="30">
    <mergeCell ref="H7:P7"/>
    <mergeCell ref="A7:A8"/>
    <mergeCell ref="B7:B8"/>
    <mergeCell ref="C7:C8"/>
    <mergeCell ref="D7:D8"/>
    <mergeCell ref="E7:G7"/>
    <mergeCell ref="H49:P49"/>
    <mergeCell ref="A28:A29"/>
    <mergeCell ref="B28:B29"/>
    <mergeCell ref="C28:C29"/>
    <mergeCell ref="D28:D29"/>
    <mergeCell ref="E28:G28"/>
    <mergeCell ref="H28:P28"/>
    <mergeCell ref="A49:A50"/>
    <mergeCell ref="B49:B50"/>
    <mergeCell ref="C49:C50"/>
    <mergeCell ref="D49:D50"/>
    <mergeCell ref="E49:G49"/>
    <mergeCell ref="H92:P92"/>
    <mergeCell ref="A70:A71"/>
    <mergeCell ref="B70:B71"/>
    <mergeCell ref="C70:C71"/>
    <mergeCell ref="D70:D71"/>
    <mergeCell ref="E70:G70"/>
    <mergeCell ref="H70:P70"/>
    <mergeCell ref="A92:A93"/>
    <mergeCell ref="B92:B93"/>
    <mergeCell ref="C92:C93"/>
    <mergeCell ref="D92:D93"/>
    <mergeCell ref="E92:G9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0"/>
  <sheetViews>
    <sheetView topLeftCell="A61" workbookViewId="0">
      <selection activeCell="A21" sqref="A21:XFD21"/>
    </sheetView>
  </sheetViews>
  <sheetFormatPr defaultColWidth="9" defaultRowHeight="21"/>
  <cols>
    <col min="1" max="1" width="13" style="87" customWidth="1"/>
    <col min="2" max="2" width="9" style="87"/>
    <col min="3" max="3" width="11.25" style="87" customWidth="1"/>
    <col min="4" max="4" width="11.375" style="87" customWidth="1"/>
    <col min="5" max="16384" width="9" style="87"/>
  </cols>
  <sheetData>
    <row r="1" spans="1:7">
      <c r="A1" s="87" t="s">
        <v>351</v>
      </c>
    </row>
    <row r="3" spans="1:7">
      <c r="A3" s="87" t="s">
        <v>346</v>
      </c>
    </row>
    <row r="4" spans="1:7">
      <c r="A4" s="87" t="s">
        <v>347</v>
      </c>
    </row>
    <row r="5" spans="1:7">
      <c r="A5" s="87" t="s">
        <v>350</v>
      </c>
    </row>
    <row r="6" spans="1:7">
      <c r="A6" s="104" t="s">
        <v>304</v>
      </c>
      <c r="B6" s="307" t="s">
        <v>348</v>
      </c>
      <c r="C6" s="307"/>
      <c r="D6" s="307"/>
      <c r="E6" s="307" t="s">
        <v>349</v>
      </c>
      <c r="F6" s="307"/>
      <c r="G6" s="307"/>
    </row>
    <row r="7" spans="1:7" s="99" customFormat="1">
      <c r="A7" s="105"/>
      <c r="B7" s="105" t="s">
        <v>248</v>
      </c>
      <c r="C7" s="105" t="s">
        <v>249</v>
      </c>
      <c r="D7" s="105" t="s">
        <v>250</v>
      </c>
      <c r="E7" s="105" t="s">
        <v>248</v>
      </c>
      <c r="F7" s="105" t="s">
        <v>249</v>
      </c>
      <c r="G7" s="105" t="s">
        <v>250</v>
      </c>
    </row>
    <row r="8" spans="1:7">
      <c r="A8" s="104" t="s">
        <v>305</v>
      </c>
      <c r="B8" s="96">
        <v>56142</v>
      </c>
      <c r="C8" s="96">
        <v>33917</v>
      </c>
      <c r="D8" s="104">
        <v>60.41</v>
      </c>
      <c r="E8" s="96">
        <v>269310</v>
      </c>
      <c r="F8" s="96">
        <v>165141</v>
      </c>
      <c r="G8" s="104">
        <v>61.32</v>
      </c>
    </row>
    <row r="9" spans="1:7">
      <c r="A9" s="104" t="s">
        <v>306</v>
      </c>
      <c r="B9" s="96">
        <v>30204</v>
      </c>
      <c r="C9" s="96">
        <v>18341</v>
      </c>
      <c r="D9" s="104">
        <v>60.72</v>
      </c>
      <c r="E9" s="96">
        <v>154309</v>
      </c>
      <c r="F9" s="96">
        <v>94125</v>
      </c>
      <c r="G9" s="104">
        <v>61</v>
      </c>
    </row>
    <row r="10" spans="1:7">
      <c r="A10" s="104" t="s">
        <v>307</v>
      </c>
      <c r="B10" s="96">
        <v>25962</v>
      </c>
      <c r="C10" s="96">
        <v>16552</v>
      </c>
      <c r="D10" s="104">
        <v>63.75</v>
      </c>
      <c r="E10" s="96">
        <v>186862</v>
      </c>
      <c r="F10" s="96">
        <v>117606</v>
      </c>
      <c r="G10" s="104">
        <v>62.94</v>
      </c>
    </row>
    <row r="11" spans="1:7">
      <c r="A11" s="104" t="s">
        <v>308</v>
      </c>
      <c r="B11" s="96">
        <v>48556</v>
      </c>
      <c r="C11" s="96">
        <v>30125</v>
      </c>
      <c r="D11" s="104">
        <v>62.04</v>
      </c>
      <c r="E11" s="96">
        <v>235594</v>
      </c>
      <c r="F11" s="96">
        <v>149720</v>
      </c>
      <c r="G11" s="104">
        <v>63.55</v>
      </c>
    </row>
    <row r="12" spans="1:7">
      <c r="A12" s="104" t="s">
        <v>309</v>
      </c>
      <c r="B12" s="96">
        <v>62274</v>
      </c>
      <c r="C12" s="96">
        <v>40431</v>
      </c>
      <c r="D12" s="104">
        <v>64.92</v>
      </c>
      <c r="E12" s="96">
        <v>326750</v>
      </c>
      <c r="F12" s="96">
        <v>203506</v>
      </c>
      <c r="G12" s="104">
        <v>62.28</v>
      </c>
    </row>
    <row r="13" spans="1:7">
      <c r="A13" s="104" t="s">
        <v>310</v>
      </c>
      <c r="B13" s="96">
        <v>78408</v>
      </c>
      <c r="C13" s="96">
        <v>50365</v>
      </c>
      <c r="D13" s="104">
        <v>64.23</v>
      </c>
      <c r="E13" s="96">
        <v>311609</v>
      </c>
      <c r="F13" s="96">
        <v>197851</v>
      </c>
      <c r="G13" s="104">
        <v>63.49</v>
      </c>
    </row>
    <row r="14" spans="1:7">
      <c r="A14" s="104" t="s">
        <v>311</v>
      </c>
      <c r="B14" s="96">
        <v>64572</v>
      </c>
      <c r="C14" s="96">
        <v>43477</v>
      </c>
      <c r="D14" s="104">
        <v>67.33</v>
      </c>
      <c r="E14" s="96">
        <v>340062</v>
      </c>
      <c r="F14" s="96">
        <v>224685</v>
      </c>
      <c r="G14" s="104">
        <v>66.069999999999993</v>
      </c>
    </row>
    <row r="15" spans="1:7">
      <c r="A15" s="104" t="s">
        <v>312</v>
      </c>
      <c r="B15" s="96">
        <v>93432</v>
      </c>
      <c r="C15" s="96">
        <v>58946</v>
      </c>
      <c r="D15" s="104">
        <v>63.09</v>
      </c>
      <c r="E15" s="96">
        <v>305445</v>
      </c>
      <c r="F15" s="96">
        <v>197544</v>
      </c>
      <c r="G15" s="104">
        <v>64.67</v>
      </c>
    </row>
    <row r="16" spans="1:7">
      <c r="A16" s="104" t="s">
        <v>313</v>
      </c>
      <c r="B16" s="96">
        <v>86884</v>
      </c>
      <c r="C16" s="96">
        <v>62407</v>
      </c>
      <c r="D16" s="104">
        <v>71.83</v>
      </c>
      <c r="E16" s="96">
        <v>443356</v>
      </c>
      <c r="F16" s="96">
        <v>305597</v>
      </c>
      <c r="G16" s="104">
        <v>68.930000000000007</v>
      </c>
    </row>
    <row r="17" spans="1:7">
      <c r="A17" s="104" t="s">
        <v>314</v>
      </c>
      <c r="B17" s="96">
        <v>49813</v>
      </c>
      <c r="C17" s="96">
        <v>30534</v>
      </c>
      <c r="D17" s="104">
        <v>61.3</v>
      </c>
      <c r="E17" s="96">
        <v>258832</v>
      </c>
      <c r="F17" s="96">
        <v>163531</v>
      </c>
      <c r="G17" s="104">
        <v>63.18</v>
      </c>
    </row>
    <row r="18" spans="1:7">
      <c r="A18" s="104" t="s">
        <v>315</v>
      </c>
      <c r="B18" s="96">
        <v>56220</v>
      </c>
      <c r="C18" s="96">
        <v>35592</v>
      </c>
      <c r="D18" s="104">
        <v>63.31</v>
      </c>
      <c r="E18" s="96">
        <v>217840</v>
      </c>
      <c r="F18" s="96">
        <v>136212</v>
      </c>
      <c r="G18" s="104">
        <v>62.53</v>
      </c>
    </row>
    <row r="19" spans="1:7">
      <c r="A19" s="104" t="s">
        <v>316</v>
      </c>
      <c r="B19" s="96">
        <v>76115</v>
      </c>
      <c r="C19" s="96">
        <v>44606</v>
      </c>
      <c r="D19" s="104">
        <v>58.6</v>
      </c>
      <c r="E19" s="96">
        <v>256394</v>
      </c>
      <c r="F19" s="96">
        <v>154771</v>
      </c>
      <c r="G19" s="104">
        <v>60.36</v>
      </c>
    </row>
    <row r="20" spans="1:7">
      <c r="A20" s="104" t="s">
        <v>352</v>
      </c>
      <c r="B20" s="104">
        <v>9</v>
      </c>
      <c r="C20" s="104">
        <v>6</v>
      </c>
      <c r="D20" s="104">
        <v>66.67</v>
      </c>
      <c r="E20" s="104">
        <v>0</v>
      </c>
      <c r="F20" s="104">
        <v>0</v>
      </c>
      <c r="G20" s="104">
        <v>0</v>
      </c>
    </row>
    <row r="21" spans="1:7" s="89" customFormat="1">
      <c r="A21" s="118" t="s">
        <v>23</v>
      </c>
      <c r="B21" s="93">
        <v>728591</v>
      </c>
      <c r="C21" s="93">
        <v>465299</v>
      </c>
      <c r="D21" s="118">
        <v>63.86</v>
      </c>
      <c r="E21" s="93">
        <v>3306363</v>
      </c>
      <c r="F21" s="93">
        <v>2110289</v>
      </c>
      <c r="G21" s="118">
        <v>63.83</v>
      </c>
    </row>
    <row r="23" spans="1:7">
      <c r="A23" s="87" t="s">
        <v>300</v>
      </c>
    </row>
    <row r="24" spans="1:7">
      <c r="A24" s="87" t="s">
        <v>336</v>
      </c>
    </row>
    <row r="29" spans="1:7">
      <c r="A29" s="87" t="s">
        <v>353</v>
      </c>
    </row>
    <row r="31" spans="1:7">
      <c r="A31" s="87" t="s">
        <v>346</v>
      </c>
    </row>
    <row r="32" spans="1:7">
      <c r="A32" s="87" t="s">
        <v>347</v>
      </c>
    </row>
    <row r="33" spans="1:7">
      <c r="A33" s="87" t="s">
        <v>350</v>
      </c>
    </row>
    <row r="34" spans="1:7">
      <c r="A34" s="105" t="s">
        <v>25</v>
      </c>
      <c r="B34" s="307" t="s">
        <v>348</v>
      </c>
      <c r="C34" s="307"/>
      <c r="D34" s="307"/>
      <c r="E34" s="307" t="s">
        <v>349</v>
      </c>
      <c r="F34" s="307"/>
      <c r="G34" s="307"/>
    </row>
    <row r="35" spans="1:7" s="99" customFormat="1">
      <c r="A35" s="105"/>
      <c r="B35" s="105" t="s">
        <v>248</v>
      </c>
      <c r="C35" s="105" t="s">
        <v>249</v>
      </c>
      <c r="D35" s="105" t="s">
        <v>250</v>
      </c>
      <c r="E35" s="105" t="s">
        <v>248</v>
      </c>
      <c r="F35" s="105" t="s">
        <v>249</v>
      </c>
      <c r="G35" s="105" t="s">
        <v>250</v>
      </c>
    </row>
    <row r="36" spans="1:7">
      <c r="A36" s="104" t="s">
        <v>280</v>
      </c>
      <c r="B36" s="96">
        <v>13506</v>
      </c>
      <c r="C36" s="96">
        <v>9053</v>
      </c>
      <c r="D36" s="104">
        <v>67.03</v>
      </c>
      <c r="E36" s="96">
        <v>59131</v>
      </c>
      <c r="F36" s="96">
        <v>37410</v>
      </c>
      <c r="G36" s="104">
        <v>63.27</v>
      </c>
    </row>
    <row r="37" spans="1:7">
      <c r="A37" s="104" t="s">
        <v>281</v>
      </c>
      <c r="B37" s="96">
        <v>8415</v>
      </c>
      <c r="C37" s="96">
        <v>5521</v>
      </c>
      <c r="D37" s="104">
        <v>65.61</v>
      </c>
      <c r="E37" s="96">
        <v>55523</v>
      </c>
      <c r="F37" s="96">
        <v>34936</v>
      </c>
      <c r="G37" s="104">
        <v>62.92</v>
      </c>
    </row>
    <row r="38" spans="1:7">
      <c r="A38" s="104" t="s">
        <v>282</v>
      </c>
      <c r="B38" s="96">
        <v>11850</v>
      </c>
      <c r="C38" s="96">
        <v>7858</v>
      </c>
      <c r="D38" s="104">
        <v>66.31</v>
      </c>
      <c r="E38" s="96">
        <v>69244</v>
      </c>
      <c r="F38" s="96">
        <v>42890</v>
      </c>
      <c r="G38" s="104">
        <v>61.94</v>
      </c>
    </row>
    <row r="39" spans="1:7">
      <c r="A39" s="104" t="s">
        <v>283</v>
      </c>
      <c r="B39" s="96">
        <v>9050</v>
      </c>
      <c r="C39" s="96">
        <v>5705</v>
      </c>
      <c r="D39" s="104">
        <v>63.04</v>
      </c>
      <c r="E39" s="96">
        <v>44296</v>
      </c>
      <c r="F39" s="96">
        <v>27756</v>
      </c>
      <c r="G39" s="104">
        <v>62.66</v>
      </c>
    </row>
    <row r="40" spans="1:7">
      <c r="A40" s="104" t="s">
        <v>284</v>
      </c>
      <c r="B40" s="96">
        <v>4324</v>
      </c>
      <c r="C40" s="96">
        <v>2761</v>
      </c>
      <c r="D40" s="104">
        <v>63.85</v>
      </c>
      <c r="E40" s="96">
        <v>36348</v>
      </c>
      <c r="F40" s="96">
        <v>22136</v>
      </c>
      <c r="G40" s="104">
        <v>60.9</v>
      </c>
    </row>
    <row r="41" spans="1:7">
      <c r="A41" s="104" t="s">
        <v>285</v>
      </c>
      <c r="B41" s="96">
        <v>1353</v>
      </c>
      <c r="C41" s="104">
        <v>753</v>
      </c>
      <c r="D41" s="104">
        <v>55.65</v>
      </c>
      <c r="E41" s="96">
        <v>6129</v>
      </c>
      <c r="F41" s="96">
        <v>3758</v>
      </c>
      <c r="G41" s="104">
        <v>61.32</v>
      </c>
    </row>
    <row r="42" spans="1:7">
      <c r="A42" s="104" t="s">
        <v>286</v>
      </c>
      <c r="B42" s="96">
        <v>5576</v>
      </c>
      <c r="C42" s="96">
        <v>3608</v>
      </c>
      <c r="D42" s="104">
        <v>64.709999999999994</v>
      </c>
      <c r="E42" s="96">
        <v>29624</v>
      </c>
      <c r="F42" s="96">
        <v>18135</v>
      </c>
      <c r="G42" s="104">
        <v>61.22</v>
      </c>
    </row>
    <row r="43" spans="1:7">
      <c r="A43" s="104" t="s">
        <v>287</v>
      </c>
      <c r="B43" s="96">
        <v>8200</v>
      </c>
      <c r="C43" s="96">
        <v>5172</v>
      </c>
      <c r="D43" s="104">
        <v>63.07</v>
      </c>
      <c r="E43" s="96">
        <v>26455</v>
      </c>
      <c r="F43" s="96">
        <v>16485</v>
      </c>
      <c r="G43" s="104">
        <v>62.31</v>
      </c>
    </row>
    <row r="44" spans="1:7" s="89" customFormat="1">
      <c r="A44" s="118" t="s">
        <v>319</v>
      </c>
      <c r="B44" s="93">
        <v>62274</v>
      </c>
      <c r="C44" s="93">
        <v>40431</v>
      </c>
      <c r="D44" s="118">
        <v>64.92</v>
      </c>
      <c r="E44" s="93">
        <v>326750</v>
      </c>
      <c r="F44" s="93">
        <v>203506</v>
      </c>
      <c r="G44" s="118">
        <v>62.28</v>
      </c>
    </row>
    <row r="45" spans="1:7" ht="14.25" customHeight="1"/>
    <row r="46" spans="1:7">
      <c r="A46" s="87" t="s">
        <v>300</v>
      </c>
    </row>
    <row r="47" spans="1:7">
      <c r="A47" s="87" t="s">
        <v>336</v>
      </c>
    </row>
    <row r="55" spans="1:7">
      <c r="A55" s="87" t="s">
        <v>354</v>
      </c>
    </row>
    <row r="57" spans="1:7">
      <c r="A57" s="87" t="s">
        <v>346</v>
      </c>
    </row>
    <row r="58" spans="1:7">
      <c r="A58" s="87" t="s">
        <v>347</v>
      </c>
    </row>
    <row r="59" spans="1:7">
      <c r="A59" s="87" t="s">
        <v>350</v>
      </c>
    </row>
    <row r="60" spans="1:7">
      <c r="A60" s="105" t="s">
        <v>247</v>
      </c>
      <c r="B60" s="307" t="s">
        <v>348</v>
      </c>
      <c r="C60" s="307"/>
      <c r="D60" s="307"/>
      <c r="E60" s="307" t="s">
        <v>349</v>
      </c>
      <c r="F60" s="307"/>
      <c r="G60" s="307"/>
    </row>
    <row r="61" spans="1:7" s="99" customFormat="1">
      <c r="A61" s="105"/>
      <c r="B61" s="105" t="s">
        <v>248</v>
      </c>
      <c r="C61" s="105" t="s">
        <v>249</v>
      </c>
      <c r="D61" s="105" t="s">
        <v>250</v>
      </c>
      <c r="E61" s="105" t="s">
        <v>248</v>
      </c>
      <c r="F61" s="105" t="s">
        <v>249</v>
      </c>
      <c r="G61" s="105" t="s">
        <v>250</v>
      </c>
    </row>
    <row r="62" spans="1:7">
      <c r="A62" s="104" t="s">
        <v>265</v>
      </c>
      <c r="B62" s="96">
        <v>1056</v>
      </c>
      <c r="C62" s="104">
        <v>559</v>
      </c>
      <c r="D62" s="104">
        <v>52.94</v>
      </c>
      <c r="E62" s="96">
        <v>6810</v>
      </c>
      <c r="F62" s="96">
        <v>3868</v>
      </c>
      <c r="G62" s="104">
        <v>56.8</v>
      </c>
    </row>
    <row r="63" spans="1:7">
      <c r="A63" s="104" t="s">
        <v>266</v>
      </c>
      <c r="B63" s="104">
        <v>886</v>
      </c>
      <c r="C63" s="104">
        <v>650</v>
      </c>
      <c r="D63" s="104">
        <v>73.36</v>
      </c>
      <c r="E63" s="96">
        <v>3292</v>
      </c>
      <c r="F63" s="96">
        <v>1928</v>
      </c>
      <c r="G63" s="104">
        <v>58.57</v>
      </c>
    </row>
    <row r="64" spans="1:7">
      <c r="A64" s="104" t="s">
        <v>267</v>
      </c>
      <c r="B64" s="104">
        <v>178</v>
      </c>
      <c r="C64" s="104">
        <v>126</v>
      </c>
      <c r="D64" s="104">
        <v>70.790000000000006</v>
      </c>
      <c r="E64" s="96">
        <v>1285</v>
      </c>
      <c r="F64" s="104">
        <v>808</v>
      </c>
      <c r="G64" s="104">
        <v>62.88</v>
      </c>
    </row>
    <row r="65" spans="1:7">
      <c r="A65" s="104" t="s">
        <v>268</v>
      </c>
      <c r="B65" s="104">
        <v>694</v>
      </c>
      <c r="C65" s="104">
        <v>453</v>
      </c>
      <c r="D65" s="104">
        <v>65.27</v>
      </c>
      <c r="E65" s="96">
        <v>4278</v>
      </c>
      <c r="F65" s="96">
        <v>2669</v>
      </c>
      <c r="G65" s="104">
        <v>62.39</v>
      </c>
    </row>
    <row r="66" spans="1:7">
      <c r="A66" s="104" t="s">
        <v>269</v>
      </c>
      <c r="B66" s="104">
        <v>923</v>
      </c>
      <c r="C66" s="104">
        <v>595</v>
      </c>
      <c r="D66" s="104">
        <v>64.459999999999994</v>
      </c>
      <c r="E66" s="96">
        <v>5515</v>
      </c>
      <c r="F66" s="96">
        <v>3444</v>
      </c>
      <c r="G66" s="104">
        <v>62.45</v>
      </c>
    </row>
    <row r="67" spans="1:7">
      <c r="A67" s="104" t="s">
        <v>270</v>
      </c>
      <c r="B67" s="104">
        <v>490</v>
      </c>
      <c r="C67" s="104">
        <v>334</v>
      </c>
      <c r="D67" s="104">
        <v>68.16</v>
      </c>
      <c r="E67" s="96">
        <v>2839</v>
      </c>
      <c r="F67" s="96">
        <v>1776</v>
      </c>
      <c r="G67" s="104">
        <v>62.56</v>
      </c>
    </row>
    <row r="68" spans="1:7">
      <c r="A68" s="104" t="s">
        <v>271</v>
      </c>
      <c r="B68" s="104">
        <v>493</v>
      </c>
      <c r="C68" s="104">
        <v>303</v>
      </c>
      <c r="D68" s="104">
        <v>61.46</v>
      </c>
      <c r="E68" s="96">
        <v>2926</v>
      </c>
      <c r="F68" s="96">
        <v>1788</v>
      </c>
      <c r="G68" s="104">
        <v>61.11</v>
      </c>
    </row>
    <row r="69" spans="1:7">
      <c r="A69" s="104" t="s">
        <v>272</v>
      </c>
      <c r="B69" s="104">
        <v>856</v>
      </c>
      <c r="C69" s="104">
        <v>588</v>
      </c>
      <c r="D69" s="104">
        <v>68.69</v>
      </c>
      <c r="E69" s="96">
        <v>2679</v>
      </c>
      <c r="F69" s="96">
        <v>1854</v>
      </c>
      <c r="G69" s="104">
        <v>69.2</v>
      </c>
    </row>
    <row r="70" spans="1:7" s="89" customFormat="1">
      <c r="A70" s="118" t="s">
        <v>327</v>
      </c>
      <c r="B70" s="93">
        <v>5576</v>
      </c>
      <c r="C70" s="93">
        <v>3608</v>
      </c>
      <c r="D70" s="118">
        <v>64.709999999999994</v>
      </c>
      <c r="E70" s="93">
        <v>29624</v>
      </c>
      <c r="F70" s="93">
        <v>18135</v>
      </c>
      <c r="G70" s="118">
        <v>61.22</v>
      </c>
    </row>
    <row r="72" spans="1:7">
      <c r="A72" s="87" t="s">
        <v>300</v>
      </c>
    </row>
    <row r="73" spans="1:7">
      <c r="A73" s="87" t="s">
        <v>274</v>
      </c>
    </row>
    <row r="78" spans="1:7">
      <c r="A78" s="87" t="s">
        <v>355</v>
      </c>
    </row>
    <row r="80" spans="1:7">
      <c r="A80" s="87" t="s">
        <v>346</v>
      </c>
    </row>
    <row r="81" spans="1:7">
      <c r="A81" s="87" t="s">
        <v>347</v>
      </c>
    </row>
    <row r="82" spans="1:7">
      <c r="A82" s="87" t="s">
        <v>350</v>
      </c>
    </row>
    <row r="83" spans="1:7">
      <c r="A83" s="104" t="s">
        <v>247</v>
      </c>
      <c r="B83" s="307" t="s">
        <v>356</v>
      </c>
      <c r="C83" s="307"/>
      <c r="D83" s="307"/>
      <c r="E83" s="307" t="s">
        <v>357</v>
      </c>
      <c r="F83" s="307"/>
      <c r="G83" s="307"/>
    </row>
    <row r="84" spans="1:7" s="99" customFormat="1">
      <c r="A84" s="105"/>
      <c r="B84" s="105" t="s">
        <v>248</v>
      </c>
      <c r="C84" s="105" t="s">
        <v>249</v>
      </c>
      <c r="D84" s="105" t="s">
        <v>250</v>
      </c>
      <c r="E84" s="105" t="s">
        <v>248</v>
      </c>
      <c r="F84" s="105" t="s">
        <v>249</v>
      </c>
      <c r="G84" s="105" t="s">
        <v>250</v>
      </c>
    </row>
    <row r="85" spans="1:7">
      <c r="A85" s="104" t="s">
        <v>265</v>
      </c>
      <c r="B85" s="96">
        <v>1424</v>
      </c>
      <c r="C85" s="104">
        <v>907</v>
      </c>
      <c r="D85" s="104">
        <v>63.69</v>
      </c>
      <c r="E85" s="96">
        <v>3584</v>
      </c>
      <c r="F85" s="96">
        <v>2209</v>
      </c>
      <c r="G85" s="104">
        <v>61.64</v>
      </c>
    </row>
    <row r="86" spans="1:7">
      <c r="A86" s="104" t="s">
        <v>266</v>
      </c>
      <c r="B86" s="104">
        <v>565</v>
      </c>
      <c r="C86" s="104">
        <v>467</v>
      </c>
      <c r="D86" s="104">
        <v>82.65</v>
      </c>
      <c r="E86" s="96">
        <v>3698</v>
      </c>
      <c r="F86" s="96">
        <v>2245</v>
      </c>
      <c r="G86" s="104">
        <v>60.71</v>
      </c>
    </row>
    <row r="87" spans="1:7">
      <c r="A87" s="104" t="s">
        <v>267</v>
      </c>
      <c r="B87" s="104">
        <v>54</v>
      </c>
      <c r="C87" s="104">
        <v>41</v>
      </c>
      <c r="D87" s="104">
        <v>75.930000000000007</v>
      </c>
      <c r="E87" s="96">
        <v>1352</v>
      </c>
      <c r="F87" s="104">
        <v>866</v>
      </c>
      <c r="G87" s="104">
        <v>64.05</v>
      </c>
    </row>
    <row r="88" spans="1:7">
      <c r="A88" s="104" t="s">
        <v>268</v>
      </c>
      <c r="B88" s="104">
        <v>227</v>
      </c>
      <c r="C88" s="104">
        <v>144</v>
      </c>
      <c r="D88" s="104">
        <v>63.44</v>
      </c>
      <c r="E88" s="96">
        <v>2407</v>
      </c>
      <c r="F88" s="96">
        <v>1477</v>
      </c>
      <c r="G88" s="104">
        <v>61.36</v>
      </c>
    </row>
    <row r="89" spans="1:7">
      <c r="A89" s="104" t="s">
        <v>269</v>
      </c>
      <c r="B89" s="96">
        <v>1676</v>
      </c>
      <c r="C89" s="96">
        <v>1127</v>
      </c>
      <c r="D89" s="104">
        <v>67.239999999999995</v>
      </c>
      <c r="E89" s="96">
        <v>4208</v>
      </c>
      <c r="F89" s="96">
        <v>2694</v>
      </c>
      <c r="G89" s="104">
        <v>64.02</v>
      </c>
    </row>
    <row r="90" spans="1:7">
      <c r="A90" s="104" t="s">
        <v>270</v>
      </c>
      <c r="B90" s="96">
        <v>1307</v>
      </c>
      <c r="C90" s="104">
        <v>835</v>
      </c>
      <c r="D90" s="104">
        <v>63.89</v>
      </c>
      <c r="E90" s="96">
        <v>2199</v>
      </c>
      <c r="F90" s="96">
        <v>1322</v>
      </c>
      <c r="G90" s="104">
        <v>60.12</v>
      </c>
    </row>
    <row r="91" spans="1:7">
      <c r="A91" s="104" t="s">
        <v>271</v>
      </c>
      <c r="B91" s="104">
        <v>855</v>
      </c>
      <c r="C91" s="104">
        <v>570</v>
      </c>
      <c r="D91" s="104">
        <v>66.67</v>
      </c>
      <c r="E91" s="96">
        <v>2950</v>
      </c>
      <c r="F91" s="96">
        <v>1757</v>
      </c>
      <c r="G91" s="104">
        <v>59.56</v>
      </c>
    </row>
    <row r="92" spans="1:7">
      <c r="A92" s="104" t="s">
        <v>272</v>
      </c>
      <c r="B92" s="104">
        <v>438</v>
      </c>
      <c r="C92" s="104">
        <v>362</v>
      </c>
      <c r="D92" s="104">
        <v>82.65</v>
      </c>
      <c r="E92" s="96">
        <v>2427</v>
      </c>
      <c r="F92" s="96">
        <v>1673</v>
      </c>
      <c r="G92" s="104">
        <v>68.930000000000007</v>
      </c>
    </row>
    <row r="93" spans="1:7" s="89" customFormat="1">
      <c r="A93" s="118" t="s">
        <v>338</v>
      </c>
      <c r="B93" s="93">
        <v>6546</v>
      </c>
      <c r="C93" s="93">
        <v>4453</v>
      </c>
      <c r="D93" s="118">
        <v>68.03</v>
      </c>
      <c r="E93" s="93">
        <v>22825</v>
      </c>
      <c r="F93" s="93">
        <v>14243</v>
      </c>
      <c r="G93" s="118">
        <v>62.4</v>
      </c>
    </row>
    <row r="95" spans="1:7">
      <c r="A95" s="87" t="s">
        <v>300</v>
      </c>
    </row>
    <row r="96" spans="1:7">
      <c r="A96" s="87" t="s">
        <v>279</v>
      </c>
    </row>
    <row r="102" spans="1:7">
      <c r="A102" s="87" t="s">
        <v>358</v>
      </c>
    </row>
    <row r="104" spans="1:7">
      <c r="A104" s="87" t="s">
        <v>346</v>
      </c>
    </row>
    <row r="105" spans="1:7">
      <c r="A105" s="87" t="s">
        <v>347</v>
      </c>
    </row>
    <row r="106" spans="1:7">
      <c r="A106" s="87" t="s">
        <v>350</v>
      </c>
    </row>
    <row r="107" spans="1:7">
      <c r="A107" s="105" t="s">
        <v>247</v>
      </c>
      <c r="B107" s="307" t="s">
        <v>359</v>
      </c>
      <c r="C107" s="307"/>
      <c r="D107" s="307"/>
      <c r="E107" s="307" t="s">
        <v>360</v>
      </c>
      <c r="F107" s="307"/>
      <c r="G107" s="307"/>
    </row>
    <row r="108" spans="1:7" s="99" customFormat="1">
      <c r="A108" s="105"/>
      <c r="B108" s="105" t="s">
        <v>248</v>
      </c>
      <c r="C108" s="105" t="s">
        <v>249</v>
      </c>
      <c r="D108" s="105" t="s">
        <v>250</v>
      </c>
      <c r="E108" s="105" t="s">
        <v>248</v>
      </c>
      <c r="F108" s="105" t="s">
        <v>249</v>
      </c>
      <c r="G108" s="105" t="s">
        <v>250</v>
      </c>
    </row>
    <row r="109" spans="1:7">
      <c r="A109" s="104" t="s">
        <v>265</v>
      </c>
      <c r="B109" s="104">
        <v>63</v>
      </c>
      <c r="C109" s="104">
        <v>56</v>
      </c>
      <c r="D109" s="104">
        <v>88.89</v>
      </c>
      <c r="E109" s="104">
        <v>508</v>
      </c>
      <c r="F109" s="104">
        <v>371</v>
      </c>
      <c r="G109" s="104">
        <v>73.03</v>
      </c>
    </row>
    <row r="110" spans="1:7">
      <c r="A110" s="104" t="s">
        <v>266</v>
      </c>
      <c r="B110" s="104">
        <v>1</v>
      </c>
      <c r="C110" s="104">
        <v>0</v>
      </c>
      <c r="D110" s="104">
        <v>0</v>
      </c>
      <c r="E110" s="104">
        <v>1</v>
      </c>
      <c r="F110" s="104">
        <v>0</v>
      </c>
      <c r="G110" s="104">
        <v>0</v>
      </c>
    </row>
    <row r="111" spans="1:7">
      <c r="A111" s="104" t="s">
        <v>267</v>
      </c>
      <c r="B111" s="104">
        <v>0</v>
      </c>
      <c r="C111" s="104">
        <v>0</v>
      </c>
      <c r="D111" s="104">
        <v>0</v>
      </c>
      <c r="E111" s="104">
        <v>43</v>
      </c>
      <c r="F111" s="104">
        <v>32</v>
      </c>
      <c r="G111" s="104">
        <v>74.42</v>
      </c>
    </row>
    <row r="112" spans="1:7">
      <c r="A112" s="104" t="s">
        <v>268</v>
      </c>
      <c r="B112" s="104">
        <v>560</v>
      </c>
      <c r="C112" s="104">
        <v>332</v>
      </c>
      <c r="D112" s="104">
        <v>59.29</v>
      </c>
      <c r="E112" s="96">
        <v>3482</v>
      </c>
      <c r="F112" s="96">
        <v>2145</v>
      </c>
      <c r="G112" s="104">
        <v>61.6</v>
      </c>
    </row>
    <row r="113" spans="1:7">
      <c r="A113" s="104" t="s">
        <v>269</v>
      </c>
      <c r="B113" s="104">
        <v>687</v>
      </c>
      <c r="C113" s="104">
        <v>466</v>
      </c>
      <c r="D113" s="104">
        <v>67.83</v>
      </c>
      <c r="E113" s="96">
        <v>4735</v>
      </c>
      <c r="F113" s="96">
        <v>3152</v>
      </c>
      <c r="G113" s="104">
        <v>66.569999999999993</v>
      </c>
    </row>
    <row r="114" spans="1:7">
      <c r="A114" s="104" t="s">
        <v>270</v>
      </c>
      <c r="B114" s="104">
        <v>123</v>
      </c>
      <c r="C114" s="104">
        <v>88</v>
      </c>
      <c r="D114" s="104">
        <v>71.540000000000006</v>
      </c>
      <c r="E114" s="104">
        <v>6</v>
      </c>
      <c r="F114" s="104">
        <v>4</v>
      </c>
      <c r="G114" s="104">
        <v>66.67</v>
      </c>
    </row>
    <row r="115" spans="1:7">
      <c r="A115" s="104" t="s">
        <v>271</v>
      </c>
      <c r="B115" s="104">
        <v>471</v>
      </c>
      <c r="C115" s="104">
        <v>292</v>
      </c>
      <c r="D115" s="104">
        <v>62</v>
      </c>
      <c r="E115" s="96">
        <v>2751</v>
      </c>
      <c r="F115" s="96">
        <v>1631</v>
      </c>
      <c r="G115" s="104">
        <v>59.29</v>
      </c>
    </row>
    <row r="116" spans="1:7">
      <c r="A116" s="104" t="s">
        <v>272</v>
      </c>
      <c r="B116" s="104">
        <v>414</v>
      </c>
      <c r="C116" s="104">
        <v>273</v>
      </c>
      <c r="D116" s="104">
        <v>65.94</v>
      </c>
      <c r="E116" s="96">
        <v>2855</v>
      </c>
      <c r="F116" s="96">
        <v>1979</v>
      </c>
      <c r="G116" s="104">
        <v>69.319999999999993</v>
      </c>
    </row>
    <row r="117" spans="1:7" s="89" customFormat="1">
      <c r="A117" s="118" t="s">
        <v>339</v>
      </c>
      <c r="B117" s="93">
        <v>2319</v>
      </c>
      <c r="C117" s="93">
        <v>1507</v>
      </c>
      <c r="D117" s="118">
        <v>64.98</v>
      </c>
      <c r="E117" s="93">
        <v>14381</v>
      </c>
      <c r="F117" s="93">
        <v>9314</v>
      </c>
      <c r="G117" s="118">
        <v>64.77</v>
      </c>
    </row>
    <row r="119" spans="1:7">
      <c r="A119" s="87" t="s">
        <v>300</v>
      </c>
    </row>
    <row r="120" spans="1:7">
      <c r="A120" s="87" t="s">
        <v>278</v>
      </c>
    </row>
  </sheetData>
  <mergeCells count="10">
    <mergeCell ref="B107:D107"/>
    <mergeCell ref="E107:G107"/>
    <mergeCell ref="B6:D6"/>
    <mergeCell ref="E6:G6"/>
    <mergeCell ref="B34:D34"/>
    <mergeCell ref="E34:G34"/>
    <mergeCell ref="B60:D60"/>
    <mergeCell ref="E60:G60"/>
    <mergeCell ref="B83:D83"/>
    <mergeCell ref="E83:G8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9"/>
  <sheetViews>
    <sheetView topLeftCell="A148" workbookViewId="0">
      <selection activeCell="A122" sqref="A122"/>
    </sheetView>
  </sheetViews>
  <sheetFormatPr defaultColWidth="9" defaultRowHeight="21"/>
  <cols>
    <col min="1" max="1" width="21" style="87" customWidth="1"/>
    <col min="2" max="3" width="9" style="87"/>
    <col min="4" max="4" width="13.125" style="87" customWidth="1"/>
    <col min="5" max="16384" width="9" style="87"/>
  </cols>
  <sheetData>
    <row r="1" spans="1:4">
      <c r="A1" s="87" t="s">
        <v>361</v>
      </c>
    </row>
    <row r="3" spans="1:4">
      <c r="A3" s="87" t="s">
        <v>362</v>
      </c>
    </row>
    <row r="4" spans="1:4">
      <c r="A4" s="87" t="s">
        <v>363</v>
      </c>
    </row>
    <row r="5" spans="1:4">
      <c r="A5" s="87" t="s">
        <v>350</v>
      </c>
    </row>
    <row r="6" spans="1:4" s="114" customFormat="1">
      <c r="A6" s="95" t="s">
        <v>304</v>
      </c>
      <c r="B6" s="95" t="s">
        <v>248</v>
      </c>
      <c r="C6" s="95" t="s">
        <v>249</v>
      </c>
      <c r="D6" s="95" t="s">
        <v>323</v>
      </c>
    </row>
    <row r="7" spans="1:4">
      <c r="A7" s="104" t="s">
        <v>305</v>
      </c>
      <c r="B7" s="96">
        <v>49987</v>
      </c>
      <c r="C7" s="104">
        <v>125</v>
      </c>
      <c r="D7" s="104">
        <v>2.5</v>
      </c>
    </row>
    <row r="8" spans="1:4">
      <c r="A8" s="104" t="s">
        <v>306</v>
      </c>
      <c r="B8" s="96">
        <v>26167</v>
      </c>
      <c r="C8" s="104">
        <v>138</v>
      </c>
      <c r="D8" s="104">
        <v>5.27</v>
      </c>
    </row>
    <row r="9" spans="1:4">
      <c r="A9" s="104" t="s">
        <v>307</v>
      </c>
      <c r="B9" s="96">
        <v>17873</v>
      </c>
      <c r="C9" s="104">
        <v>56</v>
      </c>
      <c r="D9" s="104">
        <v>3.13</v>
      </c>
    </row>
    <row r="10" spans="1:4">
      <c r="A10" s="104" t="s">
        <v>308</v>
      </c>
      <c r="B10" s="96">
        <v>33244</v>
      </c>
      <c r="C10" s="104">
        <v>161</v>
      </c>
      <c r="D10" s="104">
        <v>4.84</v>
      </c>
    </row>
    <row r="11" spans="1:4">
      <c r="A11" s="104" t="s">
        <v>309</v>
      </c>
      <c r="B11" s="96">
        <v>50570</v>
      </c>
      <c r="C11" s="104">
        <v>196</v>
      </c>
      <c r="D11" s="104">
        <v>3.88</v>
      </c>
    </row>
    <row r="12" spans="1:4">
      <c r="A12" s="104" t="s">
        <v>310</v>
      </c>
      <c r="B12" s="96">
        <v>48050</v>
      </c>
      <c r="C12" s="104">
        <v>202</v>
      </c>
      <c r="D12" s="104">
        <v>4.2</v>
      </c>
    </row>
    <row r="13" spans="1:4">
      <c r="A13" s="104" t="s">
        <v>311</v>
      </c>
      <c r="B13" s="96">
        <v>32244</v>
      </c>
      <c r="C13" s="104">
        <v>141</v>
      </c>
      <c r="D13" s="104">
        <v>4.37</v>
      </c>
    </row>
    <row r="14" spans="1:4">
      <c r="A14" s="104" t="s">
        <v>312</v>
      </c>
      <c r="B14" s="96">
        <v>42141</v>
      </c>
      <c r="C14" s="104">
        <v>183</v>
      </c>
      <c r="D14" s="104">
        <v>4.34</v>
      </c>
    </row>
    <row r="15" spans="1:4">
      <c r="A15" s="104" t="s">
        <v>313</v>
      </c>
      <c r="B15" s="96">
        <v>39581</v>
      </c>
      <c r="C15" s="104">
        <v>148</v>
      </c>
      <c r="D15" s="104">
        <v>3.74</v>
      </c>
    </row>
    <row r="16" spans="1:4">
      <c r="A16" s="104" t="s">
        <v>314</v>
      </c>
      <c r="B16" s="96">
        <v>25672</v>
      </c>
      <c r="C16" s="104">
        <v>134</v>
      </c>
      <c r="D16" s="104">
        <v>5.22</v>
      </c>
    </row>
    <row r="17" spans="1:4">
      <c r="A17" s="104" t="s">
        <v>315</v>
      </c>
      <c r="B17" s="96">
        <v>37314</v>
      </c>
      <c r="C17" s="104">
        <v>206</v>
      </c>
      <c r="D17" s="104">
        <v>5.52</v>
      </c>
    </row>
    <row r="18" spans="1:4">
      <c r="A18" s="104" t="s">
        <v>316</v>
      </c>
      <c r="B18" s="96">
        <v>57783</v>
      </c>
      <c r="C18" s="104">
        <v>241</v>
      </c>
      <c r="D18" s="104">
        <v>4.17</v>
      </c>
    </row>
    <row r="19" spans="1:4">
      <c r="A19" s="95" t="s">
        <v>343</v>
      </c>
      <c r="B19" s="93">
        <v>460626</v>
      </c>
      <c r="C19" s="93">
        <v>1931</v>
      </c>
      <c r="D19" s="118">
        <v>4.1900000000000004</v>
      </c>
    </row>
    <row r="22" spans="1:4">
      <c r="A22" s="87" t="s">
        <v>300</v>
      </c>
    </row>
    <row r="23" spans="1:4">
      <c r="A23" s="87" t="s">
        <v>364</v>
      </c>
    </row>
    <row r="24" spans="1:4">
      <c r="A24" s="87" t="s">
        <v>365</v>
      </c>
    </row>
    <row r="26" spans="1:4">
      <c r="A26" s="87" t="s">
        <v>366</v>
      </c>
    </row>
    <row r="27" spans="1:4">
      <c r="A27" s="87" t="s">
        <v>367</v>
      </c>
    </row>
    <row r="28" spans="1:4">
      <c r="A28" s="87" t="s">
        <v>368</v>
      </c>
    </row>
    <row r="29" spans="1:4">
      <c r="A29" s="87" t="s">
        <v>369</v>
      </c>
    </row>
    <row r="30" spans="1:4">
      <c r="A30" s="87" t="s">
        <v>370</v>
      </c>
    </row>
    <row r="31" spans="1:4">
      <c r="A31" s="87" t="s">
        <v>371</v>
      </c>
    </row>
    <row r="32" spans="1:4">
      <c r="A32" s="87" t="s">
        <v>336</v>
      </c>
    </row>
    <row r="40" spans="1:4">
      <c r="A40" s="87" t="s">
        <v>372</v>
      </c>
    </row>
    <row r="41" spans="1:4">
      <c r="A41" s="87" t="s">
        <v>362</v>
      </c>
    </row>
    <row r="42" spans="1:4">
      <c r="A42" s="87" t="s">
        <v>363</v>
      </c>
    </row>
    <row r="43" spans="1:4">
      <c r="A43" s="87" t="s">
        <v>350</v>
      </c>
    </row>
    <row r="44" spans="1:4" s="114" customFormat="1">
      <c r="A44" s="95" t="s">
        <v>25</v>
      </c>
      <c r="B44" s="95" t="s">
        <v>248</v>
      </c>
      <c r="C44" s="95" t="s">
        <v>249</v>
      </c>
      <c r="D44" s="95" t="s">
        <v>323</v>
      </c>
    </row>
    <row r="45" spans="1:4">
      <c r="A45" s="104" t="s">
        <v>280</v>
      </c>
      <c r="B45" s="96">
        <v>7850</v>
      </c>
      <c r="C45" s="104">
        <v>34</v>
      </c>
      <c r="D45" s="104">
        <v>4.33</v>
      </c>
    </row>
    <row r="46" spans="1:4">
      <c r="A46" s="104" t="s">
        <v>281</v>
      </c>
      <c r="B46" s="96">
        <v>8462</v>
      </c>
      <c r="C46" s="104">
        <v>57</v>
      </c>
      <c r="D46" s="104">
        <v>6.74</v>
      </c>
    </row>
    <row r="47" spans="1:4">
      <c r="A47" s="104" t="s">
        <v>282</v>
      </c>
      <c r="B47" s="96">
        <v>7858</v>
      </c>
      <c r="C47" s="104">
        <v>24</v>
      </c>
      <c r="D47" s="104">
        <v>3.05</v>
      </c>
    </row>
    <row r="48" spans="1:4">
      <c r="A48" s="104" t="s">
        <v>283</v>
      </c>
      <c r="B48" s="96">
        <v>4626</v>
      </c>
      <c r="C48" s="104">
        <v>1</v>
      </c>
      <c r="D48" s="104">
        <v>0.22</v>
      </c>
    </row>
    <row r="49" spans="1:4">
      <c r="A49" s="104" t="s">
        <v>284</v>
      </c>
      <c r="B49" s="96">
        <v>10951</v>
      </c>
      <c r="C49" s="104">
        <v>34</v>
      </c>
      <c r="D49" s="104">
        <v>3.1</v>
      </c>
    </row>
    <row r="50" spans="1:4">
      <c r="A50" s="104" t="s">
        <v>285</v>
      </c>
      <c r="B50" s="104">
        <v>868</v>
      </c>
      <c r="C50" s="104">
        <v>3</v>
      </c>
      <c r="D50" s="104">
        <v>3.46</v>
      </c>
    </row>
    <row r="51" spans="1:4">
      <c r="A51" s="104" t="s">
        <v>286</v>
      </c>
      <c r="B51" s="96">
        <v>4269</v>
      </c>
      <c r="C51" s="104">
        <v>5</v>
      </c>
      <c r="D51" s="104">
        <v>1.17</v>
      </c>
    </row>
    <row r="52" spans="1:4">
      <c r="A52" s="104" t="s">
        <v>287</v>
      </c>
      <c r="B52" s="96">
        <v>5686</v>
      </c>
      <c r="C52" s="104">
        <v>38</v>
      </c>
      <c r="D52" s="104">
        <v>6.68</v>
      </c>
    </row>
    <row r="53" spans="1:4">
      <c r="A53" s="95" t="s">
        <v>377</v>
      </c>
      <c r="B53" s="93">
        <v>50570</v>
      </c>
      <c r="C53" s="118">
        <v>196</v>
      </c>
      <c r="D53" s="118">
        <v>3.88</v>
      </c>
    </row>
    <row r="56" spans="1:4">
      <c r="A56" s="87" t="s">
        <v>300</v>
      </c>
    </row>
    <row r="57" spans="1:4">
      <c r="A57" s="87" t="s">
        <v>364</v>
      </c>
    </row>
    <row r="58" spans="1:4">
      <c r="A58" s="87" t="s">
        <v>365</v>
      </c>
    </row>
    <row r="60" spans="1:4">
      <c r="A60" s="87" t="s">
        <v>366</v>
      </c>
    </row>
    <row r="61" spans="1:4">
      <c r="A61" s="87" t="s">
        <v>367</v>
      </c>
    </row>
    <row r="62" spans="1:4">
      <c r="A62" s="87" t="s">
        <v>368</v>
      </c>
    </row>
    <row r="63" spans="1:4">
      <c r="A63" s="87" t="s">
        <v>369</v>
      </c>
    </row>
    <row r="64" spans="1:4">
      <c r="A64" s="87" t="s">
        <v>370</v>
      </c>
    </row>
    <row r="65" spans="1:4">
      <c r="A65" s="87" t="s">
        <v>371</v>
      </c>
    </row>
    <row r="66" spans="1:4">
      <c r="A66" s="87" t="s">
        <v>336</v>
      </c>
    </row>
    <row r="75" spans="1:4">
      <c r="A75" s="87" t="s">
        <v>373</v>
      </c>
    </row>
    <row r="76" spans="1:4">
      <c r="A76" s="87" t="s">
        <v>362</v>
      </c>
    </row>
    <row r="77" spans="1:4">
      <c r="A77" s="87" t="s">
        <v>363</v>
      </c>
    </row>
    <row r="78" spans="1:4">
      <c r="A78" s="87" t="s">
        <v>350</v>
      </c>
    </row>
    <row r="79" spans="1:4">
      <c r="A79" s="95" t="s">
        <v>247</v>
      </c>
      <c r="B79" s="95" t="s">
        <v>248</v>
      </c>
      <c r="C79" s="95" t="s">
        <v>249</v>
      </c>
      <c r="D79" s="95" t="s">
        <v>323</v>
      </c>
    </row>
    <row r="80" spans="1:4">
      <c r="A80" s="104" t="s">
        <v>265</v>
      </c>
      <c r="B80" s="96">
        <v>2709</v>
      </c>
      <c r="C80" s="104">
        <v>4</v>
      </c>
      <c r="D80" s="104">
        <v>1.48</v>
      </c>
    </row>
    <row r="81" spans="1:4">
      <c r="A81" s="104" t="s">
        <v>266</v>
      </c>
      <c r="B81" s="104">
        <v>195</v>
      </c>
      <c r="C81" s="104">
        <v>0</v>
      </c>
      <c r="D81" s="104">
        <v>0</v>
      </c>
    </row>
    <row r="82" spans="1:4">
      <c r="A82" s="104" t="s">
        <v>267</v>
      </c>
      <c r="B82" s="104">
        <v>102</v>
      </c>
      <c r="C82" s="104">
        <v>1</v>
      </c>
      <c r="D82" s="104">
        <v>9.8000000000000007</v>
      </c>
    </row>
    <row r="83" spans="1:4">
      <c r="A83" s="104" t="s">
        <v>268</v>
      </c>
      <c r="B83" s="104">
        <v>500</v>
      </c>
      <c r="C83" s="104">
        <v>0</v>
      </c>
      <c r="D83" s="104">
        <v>0</v>
      </c>
    </row>
    <row r="84" spans="1:4">
      <c r="A84" s="104" t="s">
        <v>269</v>
      </c>
      <c r="B84" s="104">
        <v>378</v>
      </c>
      <c r="C84" s="104">
        <v>0</v>
      </c>
      <c r="D84" s="104">
        <v>0</v>
      </c>
    </row>
    <row r="85" spans="1:4">
      <c r="A85" s="104" t="s">
        <v>270</v>
      </c>
      <c r="B85" s="104">
        <v>145</v>
      </c>
      <c r="C85" s="104">
        <v>0</v>
      </c>
      <c r="D85" s="104">
        <v>0</v>
      </c>
    </row>
    <row r="86" spans="1:4">
      <c r="A86" s="104" t="s">
        <v>271</v>
      </c>
      <c r="B86" s="104">
        <v>114</v>
      </c>
      <c r="C86" s="104">
        <v>0</v>
      </c>
      <c r="D86" s="104">
        <v>0</v>
      </c>
    </row>
    <row r="87" spans="1:4">
      <c r="A87" s="104" t="s">
        <v>272</v>
      </c>
      <c r="B87" s="104">
        <v>126</v>
      </c>
      <c r="C87" s="104">
        <v>0</v>
      </c>
      <c r="D87" s="104">
        <v>0</v>
      </c>
    </row>
    <row r="88" spans="1:4">
      <c r="A88" s="95" t="s">
        <v>378</v>
      </c>
      <c r="B88" s="93">
        <v>4269</v>
      </c>
      <c r="C88" s="118">
        <v>5</v>
      </c>
      <c r="D88" s="118">
        <v>1.17</v>
      </c>
    </row>
    <row r="91" spans="1:4">
      <c r="A91" s="87" t="s">
        <v>300</v>
      </c>
    </row>
    <row r="92" spans="1:4">
      <c r="A92" s="87" t="s">
        <v>364</v>
      </c>
    </row>
    <row r="93" spans="1:4">
      <c r="A93" s="87" t="s">
        <v>365</v>
      </c>
    </row>
    <row r="95" spans="1:4">
      <c r="A95" s="87" t="s">
        <v>366</v>
      </c>
    </row>
    <row r="96" spans="1:4">
      <c r="A96" s="87" t="s">
        <v>367</v>
      </c>
    </row>
    <row r="97" spans="1:1">
      <c r="A97" s="87" t="s">
        <v>368</v>
      </c>
    </row>
    <row r="98" spans="1:1">
      <c r="A98" s="87" t="s">
        <v>369</v>
      </c>
    </row>
    <row r="99" spans="1:1">
      <c r="A99" s="87" t="s">
        <v>370</v>
      </c>
    </row>
    <row r="100" spans="1:1">
      <c r="A100" s="87" t="s">
        <v>371</v>
      </c>
    </row>
    <row r="101" spans="1:1">
      <c r="A101" s="87" t="s">
        <v>274</v>
      </c>
    </row>
    <row r="109" spans="1:1">
      <c r="A109" s="87" t="s">
        <v>374</v>
      </c>
    </row>
    <row r="110" spans="1:1">
      <c r="A110" s="87" t="s">
        <v>362</v>
      </c>
    </row>
    <row r="111" spans="1:1">
      <c r="A111" s="87" t="s">
        <v>363</v>
      </c>
    </row>
    <row r="112" spans="1:1">
      <c r="A112" s="87" t="s">
        <v>350</v>
      </c>
    </row>
    <row r="113" spans="1:4">
      <c r="A113" s="95" t="s">
        <v>247</v>
      </c>
      <c r="B113" s="95" t="s">
        <v>248</v>
      </c>
      <c r="C113" s="95" t="s">
        <v>249</v>
      </c>
      <c r="D113" s="95" t="s">
        <v>323</v>
      </c>
    </row>
    <row r="114" spans="1:4">
      <c r="A114" s="104" t="s">
        <v>265</v>
      </c>
      <c r="B114" s="96">
        <v>2864</v>
      </c>
      <c r="C114" s="104">
        <v>9</v>
      </c>
      <c r="D114" s="104">
        <v>3.14</v>
      </c>
    </row>
    <row r="115" spans="1:4">
      <c r="A115" s="104" t="s">
        <v>266</v>
      </c>
      <c r="B115" s="104">
        <v>148</v>
      </c>
      <c r="C115" s="104">
        <v>0</v>
      </c>
      <c r="D115" s="104">
        <v>0</v>
      </c>
    </row>
    <row r="116" spans="1:4">
      <c r="A116" s="104" t="s">
        <v>267</v>
      </c>
      <c r="B116" s="104">
        <v>95</v>
      </c>
      <c r="C116" s="104">
        <v>0</v>
      </c>
      <c r="D116" s="104">
        <v>0</v>
      </c>
    </row>
    <row r="117" spans="1:4">
      <c r="A117" s="104" t="s">
        <v>268</v>
      </c>
      <c r="B117" s="104">
        <v>551</v>
      </c>
      <c r="C117" s="104">
        <v>0</v>
      </c>
      <c r="D117" s="104">
        <v>0</v>
      </c>
    </row>
    <row r="118" spans="1:4">
      <c r="A118" s="104" t="s">
        <v>269</v>
      </c>
      <c r="B118" s="104">
        <v>372</v>
      </c>
      <c r="C118" s="104">
        <v>0</v>
      </c>
      <c r="D118" s="104">
        <v>0</v>
      </c>
    </row>
    <row r="119" spans="1:4">
      <c r="A119" s="104" t="s">
        <v>270</v>
      </c>
      <c r="B119" s="104">
        <v>134</v>
      </c>
      <c r="C119" s="104">
        <v>0</v>
      </c>
      <c r="D119" s="104">
        <v>0</v>
      </c>
    </row>
    <row r="120" spans="1:4">
      <c r="A120" s="104" t="s">
        <v>271</v>
      </c>
      <c r="B120" s="104">
        <v>100</v>
      </c>
      <c r="C120" s="104">
        <v>0</v>
      </c>
      <c r="D120" s="104">
        <v>0</v>
      </c>
    </row>
    <row r="121" spans="1:4">
      <c r="A121" s="104" t="s">
        <v>272</v>
      </c>
      <c r="B121" s="104">
        <v>119</v>
      </c>
      <c r="C121" s="104">
        <v>0</v>
      </c>
      <c r="D121" s="104">
        <v>0</v>
      </c>
    </row>
    <row r="122" spans="1:4" s="89" customFormat="1">
      <c r="A122" s="95" t="s">
        <v>338</v>
      </c>
      <c r="B122" s="93">
        <v>4383</v>
      </c>
      <c r="C122" s="118">
        <v>9</v>
      </c>
      <c r="D122" s="118">
        <v>2.0499999999999998</v>
      </c>
    </row>
    <row r="125" spans="1:4">
      <c r="A125" s="87" t="s">
        <v>300</v>
      </c>
    </row>
    <row r="126" spans="1:4">
      <c r="A126" s="87" t="s">
        <v>364</v>
      </c>
    </row>
    <row r="127" spans="1:4">
      <c r="A127" s="87" t="s">
        <v>365</v>
      </c>
    </row>
    <row r="129" spans="1:1">
      <c r="A129" s="87" t="s">
        <v>366</v>
      </c>
    </row>
    <row r="130" spans="1:1">
      <c r="A130" s="87" t="s">
        <v>367</v>
      </c>
    </row>
    <row r="131" spans="1:1">
      <c r="A131" s="87" t="s">
        <v>368</v>
      </c>
    </row>
    <row r="132" spans="1:1">
      <c r="A132" s="87" t="s">
        <v>369</v>
      </c>
    </row>
    <row r="133" spans="1:1">
      <c r="A133" s="87" t="s">
        <v>370</v>
      </c>
    </row>
    <row r="134" spans="1:1">
      <c r="A134" s="87" t="s">
        <v>371</v>
      </c>
    </row>
    <row r="135" spans="1:1">
      <c r="A135" s="87" t="s">
        <v>279</v>
      </c>
    </row>
    <row r="144" spans="1:1">
      <c r="A144" s="87" t="s">
        <v>375</v>
      </c>
    </row>
    <row r="145" spans="1:4">
      <c r="A145" s="87" t="s">
        <v>362</v>
      </c>
    </row>
    <row r="146" spans="1:4">
      <c r="A146" s="87" t="s">
        <v>363</v>
      </c>
    </row>
    <row r="147" spans="1:4">
      <c r="A147" s="87" t="s">
        <v>350</v>
      </c>
    </row>
    <row r="148" spans="1:4" s="114" customFormat="1">
      <c r="A148" s="95" t="s">
        <v>247</v>
      </c>
      <c r="B148" s="95" t="s">
        <v>248</v>
      </c>
      <c r="C148" s="95" t="s">
        <v>249</v>
      </c>
      <c r="D148" s="95" t="s">
        <v>323</v>
      </c>
    </row>
    <row r="149" spans="1:4">
      <c r="A149" s="104" t="s">
        <v>265</v>
      </c>
      <c r="B149" s="104">
        <v>0</v>
      </c>
      <c r="C149" s="104">
        <v>0</v>
      </c>
      <c r="D149" s="104">
        <v>0</v>
      </c>
    </row>
    <row r="150" spans="1:4">
      <c r="A150" s="104" t="s">
        <v>266</v>
      </c>
      <c r="B150" s="104">
        <v>0</v>
      </c>
      <c r="C150" s="104">
        <v>0</v>
      </c>
      <c r="D150" s="104">
        <v>0</v>
      </c>
    </row>
    <row r="151" spans="1:4">
      <c r="A151" s="104" t="s">
        <v>267</v>
      </c>
      <c r="B151" s="104">
        <v>0</v>
      </c>
      <c r="C151" s="104">
        <v>0</v>
      </c>
      <c r="D151" s="104">
        <v>0</v>
      </c>
    </row>
    <row r="152" spans="1:4">
      <c r="A152" s="104" t="s">
        <v>268</v>
      </c>
      <c r="B152" s="104">
        <v>0</v>
      </c>
      <c r="C152" s="104">
        <v>0</v>
      </c>
      <c r="D152" s="104">
        <v>0</v>
      </c>
    </row>
    <row r="153" spans="1:4">
      <c r="A153" s="104" t="s">
        <v>269</v>
      </c>
      <c r="B153" s="104">
        <v>0</v>
      </c>
      <c r="C153" s="104">
        <v>0</v>
      </c>
      <c r="D153" s="104">
        <v>0</v>
      </c>
    </row>
    <row r="154" spans="1:4">
      <c r="A154" s="104" t="s">
        <v>270</v>
      </c>
      <c r="B154" s="104">
        <v>0</v>
      </c>
      <c r="C154" s="104">
        <v>0</v>
      </c>
      <c r="D154" s="104">
        <v>0</v>
      </c>
    </row>
    <row r="155" spans="1:4">
      <c r="A155" s="104" t="s">
        <v>271</v>
      </c>
      <c r="B155" s="104">
        <v>0</v>
      </c>
      <c r="C155" s="104">
        <v>0</v>
      </c>
      <c r="D155" s="104">
        <v>0</v>
      </c>
    </row>
    <row r="156" spans="1:4">
      <c r="A156" s="104" t="s">
        <v>272</v>
      </c>
      <c r="B156" s="104">
        <v>0</v>
      </c>
      <c r="C156" s="104">
        <v>0</v>
      </c>
      <c r="D156" s="104">
        <v>0</v>
      </c>
    </row>
    <row r="157" spans="1:4">
      <c r="A157" s="95" t="s">
        <v>339</v>
      </c>
      <c r="B157" s="118">
        <v>0</v>
      </c>
      <c r="C157" s="118">
        <v>0</v>
      </c>
      <c r="D157" s="118">
        <v>0</v>
      </c>
    </row>
    <row r="158" spans="1:4">
      <c r="A158" s="123"/>
      <c r="B158" s="123"/>
      <c r="C158" s="123"/>
      <c r="D158" s="123"/>
    </row>
    <row r="159" spans="1:4">
      <c r="A159" s="87" t="s">
        <v>300</v>
      </c>
    </row>
    <row r="160" spans="1:4">
      <c r="A160" s="87" t="s">
        <v>364</v>
      </c>
    </row>
    <row r="161" spans="1:1">
      <c r="A161" s="87" t="s">
        <v>365</v>
      </c>
    </row>
    <row r="163" spans="1:1">
      <c r="A163" s="87" t="s">
        <v>366</v>
      </c>
    </row>
    <row r="164" spans="1:1">
      <c r="A164" s="87" t="s">
        <v>367</v>
      </c>
    </row>
    <row r="165" spans="1:1">
      <c r="A165" s="87" t="s">
        <v>368</v>
      </c>
    </row>
    <row r="166" spans="1:1">
      <c r="A166" s="87" t="s">
        <v>369</v>
      </c>
    </row>
    <row r="167" spans="1:1">
      <c r="A167" s="87" t="s">
        <v>370</v>
      </c>
    </row>
    <row r="168" spans="1:1">
      <c r="A168" s="87" t="s">
        <v>371</v>
      </c>
    </row>
    <row r="169" spans="1:1">
      <c r="A169" s="87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data</vt:lpstr>
      <vt:lpstr>analyse </vt:lpstr>
      <vt:lpstr>kpi_3</vt:lpstr>
      <vt:lpstr>kpi_18</vt:lpstr>
      <vt:lpstr>kpi_9</vt:lpstr>
      <vt:lpstr>kpi_20.1</vt:lpstr>
      <vt:lpstr>kpi_20.2</vt:lpstr>
      <vt:lpstr>kpi_6</vt:lpstr>
      <vt:lpstr>kpi_38</vt:lpstr>
      <vt:lpstr>kpi_49</vt:lpstr>
      <vt:lpstr>kpi_41</vt:lpstr>
      <vt:lpstr>kpi_63</vt:lpstr>
      <vt:lpstr>kpi_4</vt:lpstr>
      <vt:lpstr>'analyse '!Print_Titles</vt:lpstr>
      <vt:lpstr>data!Print_Titles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ศรสวรรค์ คงเจริญ</dc:creator>
  <cp:lastModifiedBy>Koy</cp:lastModifiedBy>
  <cp:lastPrinted>2016-11-11T04:59:00Z</cp:lastPrinted>
  <dcterms:created xsi:type="dcterms:W3CDTF">2016-10-18T08:01:46Z</dcterms:created>
  <dcterms:modified xsi:type="dcterms:W3CDTF">2017-01-09T04:55:09Z</dcterms:modified>
</cp:coreProperties>
</file>