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9015" tabRatio="741" firstSheet="1" activeTab="1"/>
  </bookViews>
  <sheets>
    <sheet name="Sheet1" sheetId="7" state="hidden" r:id="rId1"/>
    <sheet name="KPI2560report" sheetId="6" r:id="rId2"/>
  </sheets>
  <definedNames>
    <definedName name="_xlnm._FilterDatabase" localSheetId="1" hidden="1">KPI2560report!$A$8:$I$102</definedName>
    <definedName name="level">KPI2560report!$F$9:$F$102</definedName>
    <definedName name="mthrep">Sheet1!$B$1:$B$10</definedName>
    <definedName name="_xlnm.Print_Area" localSheetId="1">KPI2560report!$A$1:$AC$110</definedName>
    <definedName name="_xlnm.Print_Titles" localSheetId="1">KPI2560report!$4:$6</definedName>
    <definedName name="prv">Sheet1!$A$1:$A$8</definedName>
    <definedName name="typerep">#REF!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6"/>
  <c r="AA80"/>
  <c r="R60"/>
  <c r="R54"/>
  <c r="R55"/>
  <c r="R56"/>
  <c r="R57"/>
  <c r="R58"/>
  <c r="R59"/>
  <c r="R21"/>
  <c r="R20"/>
  <c r="R34"/>
  <c r="R45"/>
  <c r="R14" l="1"/>
  <c r="R52" l="1"/>
  <c r="R48" l="1"/>
  <c r="AA102" l="1"/>
  <c r="AA100"/>
  <c r="AA98"/>
  <c r="AA97"/>
  <c r="AA95"/>
  <c r="AA94"/>
  <c r="AA92"/>
  <c r="AA91"/>
  <c r="AA88"/>
  <c r="AA87"/>
  <c r="AA86"/>
  <c r="AA85"/>
  <c r="AB85" s="1"/>
  <c r="AA84"/>
  <c r="AA83"/>
  <c r="AA82"/>
  <c r="AA81"/>
  <c r="AB81" s="1"/>
  <c r="AA79"/>
  <c r="AA78"/>
  <c r="AA72"/>
  <c r="AB72" s="1"/>
  <c r="AA70"/>
  <c r="AA69"/>
  <c r="AA67"/>
  <c r="AA66"/>
  <c r="AA65"/>
  <c r="AA64"/>
  <c r="AA62"/>
  <c r="AA61"/>
  <c r="AA60"/>
  <c r="AA59"/>
  <c r="AA58"/>
  <c r="AB58" s="1"/>
  <c r="AA57"/>
  <c r="AB57" s="1"/>
  <c r="AA56"/>
  <c r="AA55"/>
  <c r="AB55" s="1"/>
  <c r="AA54"/>
  <c r="AB54" s="1"/>
  <c r="AA53"/>
  <c r="AA52"/>
  <c r="AB52" s="1"/>
  <c r="AA51"/>
  <c r="AA50"/>
  <c r="AB50" s="1"/>
  <c r="AA49"/>
  <c r="AA48"/>
  <c r="AB48" s="1"/>
  <c r="AA47"/>
  <c r="AA46"/>
  <c r="AA45"/>
  <c r="AA44"/>
  <c r="AA43"/>
  <c r="AA42"/>
  <c r="AA41"/>
  <c r="AA40"/>
  <c r="AA38"/>
  <c r="AA37"/>
  <c r="AA34"/>
  <c r="AA33"/>
  <c r="AA31"/>
  <c r="AA30"/>
  <c r="AA29"/>
  <c r="AA28"/>
  <c r="AA26"/>
  <c r="AA25"/>
  <c r="AA24"/>
  <c r="AA23"/>
  <c r="AA21"/>
  <c r="AA20"/>
  <c r="AA19"/>
  <c r="AA17"/>
  <c r="AA16"/>
  <c r="AA15"/>
  <c r="AA14"/>
  <c r="AB14" s="1"/>
  <c r="AA13"/>
  <c r="AA12"/>
  <c r="AA11"/>
  <c r="AA10"/>
  <c r="AA9"/>
  <c r="R102"/>
  <c r="R100"/>
  <c r="R98"/>
  <c r="R97"/>
  <c r="R95"/>
  <c r="R94"/>
  <c r="R92"/>
  <c r="R91"/>
  <c r="R88"/>
  <c r="AB88" s="1"/>
  <c r="R87"/>
  <c r="R86"/>
  <c r="R85"/>
  <c r="R84"/>
  <c r="R83"/>
  <c r="R82"/>
  <c r="R81"/>
  <c r="R80"/>
  <c r="R79"/>
  <c r="R78"/>
  <c r="R70"/>
  <c r="R69"/>
  <c r="R67"/>
  <c r="AB67" s="1"/>
  <c r="R66"/>
  <c r="R65"/>
  <c r="AB65" s="1"/>
  <c r="R64"/>
  <c r="R62"/>
  <c r="AB62" s="1"/>
  <c r="R61"/>
  <c r="AB60"/>
  <c r="AB59"/>
  <c r="AB56"/>
  <c r="R53"/>
  <c r="R51"/>
  <c r="R49"/>
  <c r="R47"/>
  <c r="R46"/>
  <c r="R44"/>
  <c r="R43"/>
  <c r="R42"/>
  <c r="R41"/>
  <c r="R40"/>
  <c r="AB40" s="1"/>
  <c r="R38"/>
  <c r="R37"/>
  <c r="R33"/>
  <c r="R31"/>
  <c r="AB31" s="1"/>
  <c r="R30"/>
  <c r="R29"/>
  <c r="R28"/>
  <c r="R26"/>
  <c r="R25"/>
  <c r="R24"/>
  <c r="R23"/>
  <c r="R19"/>
  <c r="R10"/>
  <c r="R11"/>
  <c r="AB11" s="1"/>
  <c r="R12"/>
  <c r="R13"/>
  <c r="AB13" s="1"/>
  <c r="R15"/>
  <c r="AB15" s="1"/>
  <c r="R16"/>
  <c r="R17"/>
  <c r="AB17" s="1"/>
  <c r="R9"/>
  <c r="AB53" l="1"/>
  <c r="AB98"/>
  <c r="AB70"/>
  <c r="AB69"/>
  <c r="AB26"/>
  <c r="AB21"/>
  <c r="AB102"/>
  <c r="AB23"/>
  <c r="AB16"/>
  <c r="AB9"/>
  <c r="AB92"/>
  <c r="AB25"/>
  <c r="AB49"/>
  <c r="AB37"/>
  <c r="AB78"/>
  <c r="AB82"/>
  <c r="AB86"/>
  <c r="AB41"/>
  <c r="AB45"/>
  <c r="AB38"/>
  <c r="AB79"/>
  <c r="AB83"/>
  <c r="AB87"/>
  <c r="AB94"/>
  <c r="AB100"/>
  <c r="AB80"/>
  <c r="AB84"/>
  <c r="AB95"/>
  <c r="AB66"/>
  <c r="AB64"/>
  <c r="AB44"/>
  <c r="AB30"/>
  <c r="AB28"/>
  <c r="AB20"/>
  <c r="AB12"/>
  <c r="AB97"/>
  <c r="AB91"/>
  <c r="AB61"/>
  <c r="AB42"/>
  <c r="AB46"/>
  <c r="AB51"/>
  <c r="AB43"/>
  <c r="AB47"/>
  <c r="AB33"/>
  <c r="AB34"/>
  <c r="AB29"/>
  <c r="AB24"/>
  <c r="AB19"/>
  <c r="AB10"/>
</calcChain>
</file>

<file path=xl/sharedStrings.xml><?xml version="1.0" encoding="utf-8"?>
<sst xmlns="http://schemas.openxmlformats.org/spreadsheetml/2006/main" count="1172" uniqueCount="352">
  <si>
    <t>ตัวชี้วัด</t>
  </si>
  <si>
    <t>เขต</t>
  </si>
  <si>
    <t xml:space="preserve">Lag : 1) อัตราส่วนการตายมารดาไทยไม่เกิน 15 ต่อการเกิดมีชีพแสนคน </t>
  </si>
  <si>
    <t>ประเทศ</t>
  </si>
  <si>
    <t>2) ร้อยละของเด็กอายุ 0-5 ปี มีพัฒนาการสมวัย</t>
  </si>
  <si>
    <t>3) ร้อยละของเด็กอายุ 0-5 ปี สูงดีสมส่วน และส่วนสูงเฉลี่ยที่อายุ 5 ปี</t>
  </si>
  <si>
    <t>จังหวัด</t>
  </si>
  <si>
    <t xml:space="preserve">2) ร้อยละของเด็กวัยเรียน สูงดีสมส่วน   </t>
  </si>
  <si>
    <t>Lead  : 1) อัตราความสำเร็จการรักษาผู้ป่วยวัณโรครายใหม่และกลับเป็นซ้ำ</t>
  </si>
  <si>
    <t>Lead : 1)  ร้อยละของผลิตภัณฑ์อาหารสดและอาหารแปรรูปมีความปลอดภัย</t>
  </si>
  <si>
    <t xml:space="preserve">Lead : 1) ร้อยละของผลิตภัณฑ์สุขภาพที่ได้รับการตรวจสอบได้มาตรฐานตามเกณฑ์ที่กำหนด
</t>
  </si>
  <si>
    <t>Lead : 1) ร้อยละของโรงพยาบาลที่พัฒนาอนามัยสิ่งแวดล้อมได้ตามเกณฑ์ GREEN&amp;CLEAN Hospital</t>
  </si>
  <si>
    <t>Lag : 1) จำนวน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</si>
  <si>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>Lag : 1) ร้อยละของอำเภอที่มี District Health System (DHS) คุณภาพ</t>
  </si>
  <si>
    <t>Lag : 1)  อัตราตายของผู้ป่วยโรคหลอดเลือดสมอง</t>
  </si>
  <si>
    <t>Lead : 1) ร้อยละโรงพยาบาลตั้งแต่ระดับ F2 ขึ้นไปสามารถให้ยาละลายลิ่มเลือด (Fibrinolytic drug) ในผู้ป่วย STEMI ได้</t>
  </si>
  <si>
    <t>Lead : 1) ลดระยะเวลารอคอย ผ่าตัด เคมีบำบัด รังสีรักษา ของมะเร็ง 5 อันดับแรก</t>
  </si>
  <si>
    <t xml:space="preserve">Lag : 1) จำนวนการปลูกถ่ายไตสำเร็จ
</t>
  </si>
  <si>
    <t>Lead : 1) ร้อยละของผู้ป่วยโรคซึมเศร้าเข้าถึงบริการสุขภาพจิต</t>
  </si>
  <si>
    <t>lead : 1) ร้อยละของผู้ป่วยนอกได้รับบริการการแพทย์แผนไทยและการแพทย์ทางเลือกที่ได้มาตรฐาน</t>
  </si>
  <si>
    <t>Lead : 1) ร้อยละของโรงพยาบาลที่มีการดูแลแบบประคับประคอง (Palliative Care)</t>
  </si>
  <si>
    <t>2) ร้อยละของ ER คุณภาพในโรงพยาบาลระดับ F2 ขึ้นไป</t>
  </si>
  <si>
    <t>Lead : 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</si>
  <si>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Lead  1) ความครอบคลุมเด็กได้รับวัคซีนตาม EPI ในชายแดนใต้</t>
  </si>
  <si>
    <t>Lag : 1) ร้อยละของบุคลากรที่ได้รับการพัฒนาตามเกณฑ์ที่กำหนด</t>
  </si>
  <si>
    <t>Lag : 1) ร้อยละของครอบครัวที่มีศักยภาพในการดูแลสุขภาพตนเองได้ตามเกณฑ์ที่กำหนด</t>
  </si>
  <si>
    <t xml:space="preserve">Lead : 1) ร้อยละของหน่วยงานในสังกัดกระทรวงสาธารณสุขผ่านเกณฑ์การประเมิน ITA </t>
  </si>
  <si>
    <t>2) อัตราการเกิดการกำเริบเฉียบพลันในผู้ป่วยโรคปอดอุดกั้นเรื้อรัง</t>
  </si>
  <si>
    <t>3) ร้อยละ EMS คุณภาพใน รพ. ทุกระดับ</t>
  </si>
  <si>
    <t>Lead : 1) ร้อยละของ รพ.สต. ในแต่ละอำเภอที่ผ่านเกณฑ์ระดับการพัฒนาคุณภาพ</t>
  </si>
  <si>
    <t>Lead : 1) ร้อยละของโรงพยาบาล F2 ขึ้นไป ที่มีระบบ ECS คุณภาพ</t>
  </si>
  <si>
    <t>Lead  : 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</si>
  <si>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4) ร้อยละของเด็กกลุ่มอายุ 0-12 ปีฟันดีไม่มีผุ (cavity free)</t>
  </si>
  <si>
    <t>Lead : 1) ร้อยละของผู้ป่วยตาบอดจากต้อกระจก (Blinding Cataract) ได้รับการผ่าตัดภายใน 30 วัน</t>
  </si>
  <si>
    <t xml:space="preserve">2) ร้อยละของการจัดซื้อร่วมของยา เวชภัณฑ์ที่ไม่ใช่ยา วัสดุวิทยาศาสตร์ และวัสดุทันตกรรม </t>
  </si>
  <si>
    <t>3) ร้อยละของประชากรเข้าถึงบริการการแพทย์ฉุกเฉินปี 2560</t>
  </si>
  <si>
    <t>Lag : 2)  ร้อยละของอำเภอที่มีบุคลากรสาธารณสุขเพียงพอ</t>
  </si>
  <si>
    <t>lead : 1) ร้อยละของโรงพยาบาลชุมชนเฉลิมพระเกียรติ 80 พรรษา ที่ผ่านเกณฑ์คุณภาพที่กำหนด</t>
  </si>
  <si>
    <t xml:space="preserve">2) อัตราการเสียชีวิตจากการบาดเจ็บทางถนน </t>
  </si>
  <si>
    <t xml:space="preserve">Lag : 1) อัตราการเสียชีวิตจากการจมน้ำของเด็กอายุน้อยกว่า 15 ปี </t>
  </si>
  <si>
    <t>ทุก 6 เดือน</t>
  </si>
  <si>
    <t>สำรวจทุก 2 ปี</t>
  </si>
  <si>
    <t>ปีละ 1 ครั้ง</t>
  </si>
  <si>
    <t>ทุก 3 เดือน</t>
  </si>
  <si>
    <t>ปีละ 2 ครั้ง</t>
  </si>
  <si>
    <t>ปีละ 3 ครั้ง</t>
  </si>
  <si>
    <t xml:space="preserve"> Lag : 1) ร้อยละของกฎหมายที่ควรปรับปรุงได้รับการแก้ไข และบังคับใช้</t>
  </si>
  <si>
    <t>lead  1)  ร้อยละของหน่วยงานที่มีการนำดัชนีความสุขของคนทำงาน (Happy Work Life Index) และ Core Value "MOPH" ไปใช้</t>
  </si>
  <si>
    <t xml:space="preserve">Lag : 1) อัตราการฆ่าตัวตายสำเร็จ </t>
  </si>
  <si>
    <t>5) อัตราการคลอดมีชีพในหญิงอายุ 15-19 ปี</t>
  </si>
  <si>
    <t xml:space="preserve">Lead : 1) ร้อยละสถานบริการสุขภาพที่มีการคลอดมาตรฐาน </t>
  </si>
  <si>
    <t xml:space="preserve">Lead : 1) ร้อยละของตำบลที่มีระบบการส่งเสริมสุขภาพดูแลผู้สูงอายุระยะยาว (Long Term Care) ในชุมชน ผ่านเกณฑ์ </t>
  </si>
  <si>
    <t xml:space="preserve">lag : 1) ร้อยละของ Healthy Ageing </t>
  </si>
  <si>
    <t>2) ร้อยละของกลุ่มประชากรหลักที่เข้าถึงบริการป้องกันโรคเอดส์และโรคติดต่อทางเพศสัมพันธ์เชิงรุก</t>
  </si>
  <si>
    <t>3) ร้อยละของตำบลในการคัดกรองโรคพยาธิใบไม้ตับ (โครงการพระราชดำริ)</t>
  </si>
  <si>
    <t>Lag: 1) ร้อยละของผู้ป่วยยาเสพติดที่หยุดเสพต่อเนื่อง 3 เดือน หลังจำหน่ายจากการบำบัดรักษา (3 month remission rate)</t>
  </si>
  <si>
    <t xml:space="preserve">Lead : 1) ร้อยละของคลินิกหมอครอบครัวที่เปิดดำเนินการในพื้นที่ (Primary Care Cluster)
</t>
  </si>
  <si>
    <t>2)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</si>
  <si>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Lead : 1) ร้อยละการส่งต่อผู้ป่วยนอกเขตสุขภาพลดลง</t>
  </si>
  <si>
    <t xml:space="preserve">Lag : 1) อัตราตายทารกแรกเกิด </t>
  </si>
  <si>
    <t>Lag : 1) อัตราตายจากโรคหลอดเลือดหัวใจ</t>
  </si>
  <si>
    <t>Lag : 1) อัตราตายจากโรคมะเร็งตับ</t>
  </si>
  <si>
    <t>Lead: 1) ร้อยละหน่วยบริการปฐมภูมิจัดบริการสุขภาพช่องปาก</t>
  </si>
  <si>
    <t>Lag : 1)อัตราตายจากการบาดเจ็บ (Trauma)</t>
  </si>
  <si>
    <t>2) ร้อยละของโรงพยาบาลสังกัดกระทรวงสาธารณสุขมีคุณภาพมาตรฐานผ่านการรับรอง HA ขั้น 3</t>
  </si>
  <si>
    <t>Lag : 1) อัตราส่วนการเสียชีวิตของมารดาในจังหวัดชายแดนภาคใต้</t>
  </si>
  <si>
    <t>Lead : 1) ร้อยละของเขตสุขภาพที่มีการบริหารจัดการระบบการผลิตและพัฒนากำลังคนได้ตามเกณฑ์เป้าหมายที่กำหนด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</si>
  <si>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>3) ร้อยละของหน่วยบริการที่ประสบภาวะวิกฤติทางการเงิน</t>
  </si>
  <si>
    <t>Lead : 1) ร้อยละผลงานวิจัย/R2R ด้านสุขภาพที่ให้หน่วยงานต่างๆนำไปใช้ประโยชน์</t>
  </si>
  <si>
    <t>ก-Hard</t>
  </si>
  <si>
    <t>ก-Eva</t>
  </si>
  <si>
    <t>ก-e-Oth</t>
  </si>
  <si>
    <t>ภ-Hard</t>
  </si>
  <si>
    <t>ภ-Eva</t>
  </si>
  <si>
    <t>ภ-e-HDC</t>
  </si>
  <si>
    <t>ภ-e-Oth</t>
  </si>
  <si>
    <t>กภ-Hard</t>
  </si>
  <si>
    <t>กภ-Eva</t>
  </si>
  <si>
    <t>ตรก.</t>
  </si>
  <si>
    <t>ปลัด</t>
  </si>
  <si>
    <t>ปลัด/ผตร./ตรก.</t>
  </si>
  <si>
    <t>ปลัด//ตรก.</t>
  </si>
  <si>
    <t>ผตร./ตรก.</t>
  </si>
  <si>
    <t>ปลัด/ตรก.</t>
  </si>
  <si>
    <t>ปลัด/ผตร.</t>
  </si>
  <si>
    <t>1.  Prevention &amp; Promotion Excellence (ส่งเสริมสุขภาพและป้องกันโรคเป็นเลิศ)</t>
  </si>
  <si>
    <t>แผนงานที่ 1 : การพัฒนาคุณภาพชีวิตคนไทยทุกกลุ่มวัย (ด้านสุขภาพ)</t>
  </si>
  <si>
    <r>
      <t>Lag : 1) ร้อยละของผู้ป่วย CKD ที่มีอัตราการลดลงของ eGFR&lt;4 ml/min/1.73m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>/yr</t>
    </r>
  </si>
  <si>
    <t>ลำ</t>
  </si>
  <si>
    <t>ดับ</t>
  </si>
  <si>
    <t>ที่</t>
  </si>
  <si>
    <t>เกณฑ์ของ</t>
  </si>
  <si>
    <t>ประเด็น</t>
  </si>
  <si>
    <t>PA/KPI</t>
  </si>
  <si>
    <t>ระดับการ</t>
  </si>
  <si>
    <t>รายงาน</t>
  </si>
  <si>
    <t>ข้อมูล</t>
  </si>
  <si>
    <t>แหล่ง</t>
  </si>
  <si>
    <t>PM</t>
  </si>
  <si>
    <t>ระยะเวลา</t>
  </si>
  <si>
    <t>ประเมิน</t>
  </si>
  <si>
    <t>ร้อยละ</t>
  </si>
  <si>
    <t>หมายเหตุ</t>
  </si>
  <si>
    <t>นพ.ศราวุฒิ ตั้งศรีสกุล</t>
  </si>
  <si>
    <t>นพ.ประจักษ์ วัฒนะกูล</t>
  </si>
  <si>
    <t>นพ.สมฤกษ์ จึงสมาน</t>
  </si>
  <si>
    <t>นพ.สุรินทร์ สืบซึ้ง</t>
  </si>
  <si>
    <t>นพ.โมลี วนิชสุวรรณ</t>
  </si>
  <si>
    <t>นพ.ชัช จันทร์งาม</t>
  </si>
  <si>
    <t>พญ.ปาจรีย์ อารีย์รบ</t>
  </si>
  <si>
    <t>นพ.วีระพล นิธิพงศ์</t>
  </si>
  <si>
    <t>นพ.กิตติ อินทราสุขพร</t>
  </si>
  <si>
    <t>นพ.ชัชรินทร์ ปิ่นสุวรรณ</t>
  </si>
  <si>
    <t>นพ.ธีระชัย คงเอี่ยมตระกูล</t>
  </si>
  <si>
    <t>นพ.สมชาย เทพเจริญนิรันดร์</t>
  </si>
  <si>
    <t>นพ.อิทธิพล จรัสโอฬาร</t>
  </si>
  <si>
    <t>นพ.พงษ์พจน์ ธีรานันตชัย</t>
  </si>
  <si>
    <t>นพ.ธิติ แสวงธรรม</t>
  </si>
  <si>
    <t>นพ.อนุกูล ไทยถานันดร์</t>
  </si>
  <si>
    <t>นพ.พรณรงค์ ศรีม่วง</t>
  </si>
  <si>
    <t>ทพ.ญ.มัณฑนา ฉวรรณกุล</t>
  </si>
  <si>
    <t>นพ.สุทธิพงษ์ ศิริมัย</t>
  </si>
  <si>
    <t>นพ.บุญรักษ์ พึ่งเจษฎา</t>
  </si>
  <si>
    <t>นพ.สาธิต รัตนศรีทอง</t>
  </si>
  <si>
    <t>พญ.ทิวาวรรณ ปิยกุลมาลา</t>
  </si>
  <si>
    <t>นพ.สุนัย จันทร์ฉาย</t>
  </si>
  <si>
    <t>นพ.ทรงวุฒิ หุตามัย</t>
  </si>
  <si>
    <t>นพ.สุริยะ 
คูหะรัตน์</t>
  </si>
  <si>
    <t>นพ.ธิติ 
แสวงธรรม</t>
  </si>
  <si>
    <t>นพ.สุพจน์ 
จิระราชวโร</t>
  </si>
  <si>
    <t>นพ.โชคชัย 
ลีโทชวลิต</t>
  </si>
  <si>
    <t>ที่รับผิดชอบ</t>
  </si>
  <si>
    <t xml:space="preserve"> KPI</t>
  </si>
  <si>
    <t>แผนงานที่ 2 : การป้องกันควบคุมโรคและภัยสุขภาพ</t>
  </si>
  <si>
    <t>แผนงานที่ 3 : การลดปัจจัยเสี่ยงด้านสุขภาพ</t>
  </si>
  <si>
    <t>แผนงานที่ 4 : การบริหารจัดการสิ่งแวดล้อม</t>
  </si>
  <si>
    <t>2. Service Excellence (บริการเป็นเลิศ)</t>
  </si>
  <si>
    <t>แผนงานที่ 6 : การพัฒนาระบบบริการสุขภาพ (Service Plan)</t>
  </si>
  <si>
    <t>แผนงานที่ 5 : การพัฒนาระบบการแพทย์ปฐมภูมิ (Primary Care Cluster)</t>
  </si>
  <si>
    <t>แผนงานที่ 7 : การพัฒนาระบบบริการการแพทย์ฉุกเฉินครบวงจรและระบบการส่งต่อ</t>
  </si>
  <si>
    <t>แผนงานที่ 8 : การพัฒนาคุณภาพหน่วยงานบริการด้านสุขภาพ</t>
  </si>
  <si>
    <t>แผนงานที่ 9 : การพัฒนาตามโครงการพระราชดำริและพื้นที่เฉพาะ</t>
  </si>
  <si>
    <t>3. People Excellence (บุคลากรเป็นเลิศ)</t>
  </si>
  <si>
    <t>แผนงานที่ 11 : การพัฒนาระบบบริหารจัดการกำลังคนด้านสุขภาพ</t>
  </si>
  <si>
    <t>4. Governance Excellence (บริหารเป็นเลิศด้วยธรรมาภิบาล)</t>
  </si>
  <si>
    <t>แผนงานที่ 12 : การพัฒนาระบบธรรมาภิบาลและคุณภาพการบริการจัดการภาครัฐ</t>
  </si>
  <si>
    <t>แผนงานที่ 14 : การบริหารจัดการด้านการเงินการคลังสุขภาพ</t>
  </si>
  <si>
    <t>แผนงานที่ 13 : การพัฒนาระบบข้อมูลสารสนเทศด้านสุขภาพ</t>
  </si>
  <si>
    <t>แผนงานที่ 15 : การพัฒนางานวิจัยและองค์ความรู้ด้านสุขภาพ</t>
  </si>
  <si>
    <t>แผนงานที่ 16 : การปรับโครงสร้างและการพัฒนากฎหมายด้านสุขภาพ</t>
  </si>
  <si>
    <t>สุพรรณบุรี</t>
  </si>
  <si>
    <t>นคปฐม</t>
  </si>
  <si>
    <t>ราชบุรี</t>
  </si>
  <si>
    <t>กาญจนบุรี</t>
  </si>
  <si>
    <t>เพชรบุรี</t>
  </si>
  <si>
    <t>สมุทรสาคร</t>
  </si>
  <si>
    <t>สมุทรสงคราม</t>
  </si>
  <si>
    <t>ประจวบคีรีขันธ์</t>
  </si>
  <si>
    <t>รายงานผลการดำเนินงานตาม PA/KPI กระทรวงสาธารณสุข ประจำปีงบประมาณ 2560 (เขตสุขภาพที่ 5)</t>
  </si>
  <si>
    <t>ร้อยละ 60</t>
  </si>
  <si>
    <t>ไม่เกิน 20/แสน</t>
  </si>
  <si>
    <t>ร้อยละ 80</t>
  </si>
  <si>
    <t>ร้อยละ 51</t>
  </si>
  <si>
    <t>ร้อยละ 66</t>
  </si>
  <si>
    <t>ร้อยละ 52</t>
  </si>
  <si>
    <t>เพิ่มขึ้น หรือคงที่
จากปี 2559</t>
  </si>
  <si>
    <t>ร้อยละ 85</t>
  </si>
  <si>
    <t>ไม่เกิน 15/แสน</t>
  </si>
  <si>
    <t>18 /แสนประชากร</t>
  </si>
  <si>
    <t>3) อัตราผู้ป่วยความดันโลหิตสูงและ/หรือ</t>
  </si>
  <si>
    <t>เบาหวานรายใหม่</t>
  </si>
  <si>
    <t xml:space="preserve">นพ.สุริยะ </t>
  </si>
  <si>
    <t>คูหะรัตน์</t>
  </si>
  <si>
    <t>ร้อยละ 92</t>
  </si>
  <si>
    <t>ร้อยละ 95</t>
  </si>
  <si>
    <t>2) ร้อยละของสถานพยาบาล และสถานประกอบการเพื่อสุขภาพผ่านเกณฑ์มาตรฐานตามที่กฎหมายกำหนด</t>
  </si>
  <si>
    <t>รวมเฉลี่ย
ร้อยละ 80</t>
  </si>
  <si>
    <t>ร้อยละ 75</t>
  </si>
  <si>
    <t>ร้อยละ 100 ของ
จังหวัดผ่านเกณฑ์
ระดับพื้นฐาน</t>
  </si>
  <si>
    <t>non</t>
  </si>
  <si>
    <t>Lead : 1) ร้อยละของผู้ป่วยโรคเบาหวาน</t>
  </si>
  <si>
    <t>และโรคความดันโลหิตสูงที่ควบคุมได้</t>
  </si>
  <si>
    <t>นพ.กิตติ</t>
  </si>
  <si>
    <t>อินทราสุขพร</t>
  </si>
  <si>
    <t>HTเพิ่ม 5% จากปี 59</t>
  </si>
  <si>
    <t>DMเพิ่ม 5% จากปี 59</t>
  </si>
  <si>
    <t>≥ 80%</t>
  </si>
  <si>
    <t>น้อยกว่าร้อยละ 7</t>
  </si>
  <si>
    <t>ไม่เกิน 130 ครั้ง
ต่อแสนประชากร</t>
  </si>
  <si>
    <t>RDU ขั้นที่ 1 
ไม่น้อยกว่า
ร้อยละ 80 ของ รพ.</t>
  </si>
  <si>
    <t>ลดลงร้อยละ 10</t>
  </si>
  <si>
    <t>น้อยกว่า 4 ต่อ 1,000 ทารกเกิดมีชีพ</t>
  </si>
  <si>
    <t>ทุก รพ. ผ่านขั้นตอน
ที่ 1 ข้อ 1.1 – 1.5</t>
  </si>
  <si>
    <t>ไม่น้อยกว่า
ร้อยละ 18.5</t>
  </si>
  <si>
    <t>ร้อยละ 50</t>
  </si>
  <si>
    <t>ร้อยละ 100</t>
  </si>
  <si>
    <t>28 ต่อแสนประชากร</t>
  </si>
  <si>
    <t>23.5 ต่อแสนประชากร</t>
  </si>
  <si>
    <t>≥ 65%</t>
  </si>
  <si>
    <t>100% ของเกณฑ์
เป้าหมาย</t>
  </si>
  <si>
    <t>1. มีการก่าหนดข้อตกลง
ร่วม เกี่ยวกับเกณฑ์ EMS
คุณภาพใน รพ.ระดับ F2
2. มีผลการส่ารวจถานการณ์ EMS คุณภาพใน รพ
ระดับ F2
3. มีแผนพัฒนา รพ.ระดับ F2 สู่ EMS คุณภาพ</t>
  </si>
  <si>
    <t>น้อยกว่า ร้อยละ 1</t>
  </si>
  <si>
    <t>n/a</t>
  </si>
  <si>
    <t>ร้อยละ 10</t>
  </si>
  <si>
    <t>ร้อยละ 25</t>
  </si>
  <si>
    <t>DTP-HB3 ≥ 90
MMR1 ≥ 95</t>
  </si>
  <si>
    <t>ไม่เกิน 37 ต่อการ
เกิดมีชีพแสนคน</t>
  </si>
  <si>
    <t>วางแผนก่าลังคน
ถึงระดับที่ 5</t>
  </si>
  <si>
    <t>Lead : 1) ระดับความสำเร็จในการวางแผนกำลังคนด้านสุขภาพของเขตสุขภาพ</t>
  </si>
  <si>
    <t>ผ่านเกณฑ์ระดับ 3</t>
  </si>
  <si>
    <t>เฉลี่ยร้อยละ 80</t>
  </si>
  <si>
    <t>ร้อยละ 20</t>
  </si>
  <si>
    <t>lead   1) ร้อยละของจังหวัดและหน่วยบริการ</t>
  </si>
  <si>
    <t>ผ่านเกณฑ์คุณภาพข้อมูล</t>
  </si>
  <si>
    <t>นพ.ชุมพล</t>
  </si>
  <si>
    <t>เดชะอำไพ</t>
  </si>
  <si>
    <t>ร้อยละ 95.5</t>
  </si>
  <si>
    <t>ร้อยละ 8</t>
  </si>
  <si>
    <t>ต.ค.-ธ.ค. 2559</t>
  </si>
  <si>
    <t>จำนวนเป้าหมายของการดำเนินงานรายจังหวัด</t>
  </si>
  <si>
    <t>รวมเป้าหมาย</t>
  </si>
  <si>
    <t>เขตสุขภาพ</t>
  </si>
  <si>
    <t>ที่ 5</t>
  </si>
  <si>
    <t>ประจวบ</t>
  </si>
  <si>
    <t>คีรีขันธ์</t>
  </si>
  <si>
    <t>สมุทร</t>
  </si>
  <si>
    <t>สงคราม</t>
  </si>
  <si>
    <t>นครปฐม</t>
  </si>
  <si>
    <t>รอสิ้น ปกศ.
2559</t>
  </si>
  <si>
    <t>ผลการดำเนินงานไตรมาสที่ 1 รายจังหวัด</t>
  </si>
  <si>
    <t>รวมผลงาน</t>
  </si>
  <si>
    <t>ผลการดำเนินงานไตรมาสที่ 1 ปี 2560</t>
  </si>
  <si>
    <t>รอประเมิน
ปลายปี</t>
  </si>
  <si>
    <t>รอประเมิน</t>
  </si>
  <si>
    <t>46.1ร้อยละของผู้ป่วยที่ได้รับการรักษาด้วยการผ่าตัด ภายใน   4 สัปดาห์ (ข้อมูลเฉพาะมะเร็งเต้านมและมะเร็งลำไส้)</t>
  </si>
  <si>
    <t>รอประเมิน
7 วันอันตราย</t>
  </si>
  <si>
    <t>ไม่เป็น
เป้าหมาย</t>
  </si>
  <si>
    <t>อปก. ๕  การประเมินผลกระทบของระบบฯ</t>
  </si>
  <si>
    <t>อปก. ๑ การวางแผนการผลิตและพัฒนาฯ</t>
  </si>
  <si>
    <t>อปก. ๒ การสร้างความร่วมมือฯ</t>
  </si>
  <si>
    <t>อปก. ๓ การบริหารงบประมาณฯ</t>
  </si>
  <si>
    <t>อปก. ๔ การบริหารจัดการด้านการผลิตฯ</t>
  </si>
  <si>
    <t>ระดับ 2</t>
  </si>
  <si>
    <t>ผ่าน</t>
  </si>
  <si>
    <t>ไม่สามารถจัดบรมฯ ได้</t>
  </si>
  <si>
    <t>อยู่ระหว่างดำเนินงาน</t>
  </si>
  <si>
    <t>รอ.สป.ทำ
Web วัด
ดัชนีฯ</t>
  </si>
  <si>
    <t>หน่วยบริการ Keyข้อมูลครบ100%</t>
  </si>
  <si>
    <t>โปรแกรมยัง
ไม่ประมวลผล</t>
  </si>
  <si>
    <t>รอดำเนินการ
เผยแพร่</t>
  </si>
  <si>
    <t>รอรายงาน
มี.ค.60</t>
  </si>
  <si>
    <r>
      <rPr>
        <sz val="14"/>
        <color theme="0"/>
        <rFont val="TH SarabunPSK"/>
        <family val="2"/>
      </rPr>
      <t>.</t>
    </r>
    <r>
      <rPr>
        <sz val="14"/>
        <color theme="1"/>
        <rFont val="TH SarabunPSK"/>
        <family val="2"/>
      </rPr>
      <t>33.26%</t>
    </r>
  </si>
  <si>
    <t>ร้อยละ 8.31</t>
  </si>
  <si>
    <t>1.มี CM ผ่านการอบรม ปี 2560 : 54 คน
2. แจ้งตำบล LTC เข้าร่วมปี 2560 
ให้ สปสช. : 3 ตำบล</t>
  </si>
  <si>
    <t>ร้อยละ 90.59</t>
  </si>
  <si>
    <t>ขั้นตอนที่ 1</t>
  </si>
  <si>
    <t>ตรวจสารปนเปื้อนในอาหาร2420 ตัวอย่าง ผ่าน 2417 ตัวอย่าง /เก็บตัวอย่างนมโรงเรียน 6 ตัวอย่าง ผ่าน 3 ตัวอย่าง(รอผลอีก 3 ตัวอย่าง)</t>
  </si>
  <si>
    <t>สารปนเปื้อนในอาหารและนมโรงเรียน 2420/2423 ตัวอย่าง  ผลิตภัณฑ์อื่นๆอยู่ระหว่างดำเนินการ</t>
  </si>
  <si>
    <t>ตรวจรพ.เอกชน 6 แห่ง คลินิก 11 แห่ง สถานประกอบการเพื่อสุขภาพ 4 แห่งรวม21 แห่ง ผ่าน 18 แห่ง ที่ไม่ผ่าน นวดเพื่อสุขภาพเพื่อขออนุญาต 3 แห่ง</t>
  </si>
  <si>
    <t xml:space="preserve">รพ.ศูนย์อนามัยที่ 5 , รพ.โพธาราม/รพร.จอมบึง/รพ.วัดเพลง/รพ.สวนผึ้ง       </t>
  </si>
  <si>
    <t>Coverage
 17.39%
Chronic F/u 41.87%</t>
  </si>
  <si>
    <t>Coverage  8.44%
Chronic F/u 12.78%</t>
  </si>
  <si>
    <t>กำลังดำเนินการ</t>
  </si>
  <si>
    <t>สื่อสาร ชี้แจง
ทำความเข้าใจ</t>
  </si>
  <si>
    <t>กสธ.กำลังปรับปรุงสูตร</t>
  </si>
  <si>
    <t>กรม พ.ประเมิน</t>
  </si>
  <si>
    <t>1. LTC ตำบลที่สมัครเข้าร่วมจำนวน 56 แห่ง (จาก 93 ตำบล)
2.ปัญหา ต้องบันทึก 2 ครั้ง</t>
  </si>
  <si>
    <t>ปัญหา ต้องบันทึก 2 ครั้ง</t>
  </si>
  <si>
    <t>ไม่เป็นเป้าหมาย</t>
  </si>
  <si>
    <t>รอโปรแกรม
กสธ.</t>
  </si>
  <si>
    <t xml:space="preserve">   ไม่มี</t>
  </si>
  <si>
    <t xml:space="preserve"> -</t>
  </si>
  <si>
    <t>อยู่ระหว่างดำเนินการ</t>
  </si>
  <si>
    <t>1.มีการจัดตั้งคณะกรรมการพัฒนาระบบรักษาพยาบาลฉุกเฉินทุกรพ.</t>
  </si>
  <si>
    <t>1.มีการจัดประชุมคณะกรรมการบูรณการกับService Plan สาขา Traumaเพื่อพิจารณาเกณฑ์ EMS
คุณภาพใน รพ.ทุกแห่ง
ในวันที่ 19 มค.60</t>
  </si>
  <si>
    <t>มีแผนกำลังคนด้านสุขภาพของจังหวัด</t>
  </si>
  <si>
    <t xml:space="preserve"> - มีแผนความต้องการและพัฒนากำลังคน 25 สายงาน ปี 60-65</t>
  </si>
  <si>
    <t xml:space="preserve"> - มีการดำเนินการจัดทำแผนความต้องการและพัฒนากำลังคน ปีงบประมาณ 2560</t>
  </si>
  <si>
    <t>ส่วนกลางจะมีการจัดประชุมชี้แจงการใช้โปรแกรมที่เกี่ยวข้องในเดือน กุมภาพันธ์ 2560</t>
  </si>
  <si>
    <t>แผนกำลังคนด้านสุขภาพ</t>
  </si>
  <si>
    <t>-</t>
  </si>
  <si>
    <t>อยู่ระหว่าง ส่ง เขตตรวจ</t>
  </si>
  <si>
    <t xml:space="preserve">ในไตรมาส1. วิเคราะห์ข้อมูลสาเหตุการตายปี2558-2559   </t>
  </si>
  <si>
    <t>2.การตรวจสอบเวชระเบียน  และจัดทำแผน แต่งตั้งคณะกก. /จัดอบรมให้ความรู้การตรวจสอบเวชระเบียน25-27 มค2560</t>
  </si>
  <si>
    <t xml:space="preserve">  รพ.ทุกแห่งมีแผนฯ </t>
  </si>
  <si>
    <t>จังหวัดมีแผนปฏิบัติการ</t>
  </si>
  <si>
    <t>เป้าหมาย 3 เดือนแรกให้มี 1.กำหนดผู้รับผิดชอบ 2.รับการชี้แจงจากส่วนกลาง</t>
  </si>
  <si>
    <t>1.ตั้งคณะกรรมการ
ทุก รพ. กำหนดผู้รับผิดชอบชัดเจน  2.ผู้รับผิดชอบเข้ารับการประชุมชี้แจงถ่ายทอดตัวชี้วัด</t>
  </si>
  <si>
    <t>ยังไม่ถึงช่วง
ของการประเมิน</t>
  </si>
  <si>
    <t>ไม่เกิน 318.26 ราย/แสน</t>
  </si>
  <si>
    <t>ไม่เกิน 652.39</t>
  </si>
  <si>
    <t>18 /แสน</t>
  </si>
  <si>
    <t>3.5 /แสน</t>
  </si>
  <si>
    <t>อยู่ระหว่างการดำเนินงาน</t>
  </si>
  <si>
    <t>1.อยู่ระหว่างการประเมินตนเองรอบที่ 1(ตค-ธค 2559)</t>
  </si>
  <si>
    <t>4.51/1,000</t>
  </si>
  <si>
    <t>ลักษณะเป้าหมายของตัวชี้วัด</t>
  </si>
  <si>
    <t>จำนวนเด็กอายุ 9, 18, 30 และ 42 เดือน ทั้งหมดในเขตรับผิดชอบที่ได้จากการส้ารวจและมีเด็กอยู่จริง</t>
  </si>
  <si>
    <t>จำนวนเด็กอายุ 0-5 ปี 
(ที่ชั่ง นน.และวัดส่วนสูงทั้งหมด)</t>
  </si>
  <si>
    <t>ไม่เกิน 42/1,000
ปชก.ญ.15-19 ปี</t>
  </si>
  <si>
    <t>ผู้หญิงอายุ 15 – 19 ปี ที่มีการคลอดบุตรมีชีพในระหว่างปีทำการเก็บข้อมูล</t>
  </si>
  <si>
    <t>ร้อยละ 50 ของ จำนวน
ตำบลที่เข้าร่วมโครงการฯ</t>
  </si>
  <si>
    <t>จำนวนต้าบลทั้งหมดที่เข้าร่วมโครงการพัฒนาระบบดูแลระยะยาวด้านสาธารณสุขสำหรับผู้สูงอายุที่มีภาวะพึ่งพิงในพื้นที่ตำบล Long Term Care</t>
  </si>
  <si>
    <t>ผู้ป่วยวัณโรครายใหม่และกลับเป็นซ้ำของผู้ป่วยวัณโรคทุกกลุ่ม ที่ขึ้นทะเบียนรักษาใน Cohort ที่ 1 ของปีงบประมาณ 2560 (ตั้งแต่ตุลาคม-ธันวาคม 2559)</t>
  </si>
  <si>
    <t>จำนวนประชากรกลางปี</t>
  </si>
  <si>
    <t>ลดลง 2.5% จากปี 59</t>
  </si>
  <si>
    <t>ลดลง 5.0% จากปี 59</t>
  </si>
  <si>
    <t>ผู้ป่วยที่ได้รับการวินิจฉัยครั้งแรก I10-I15</t>
  </si>
  <si>
    <t>ผู้ป่วยที่ได้รับการวินิจฉัยครั้งแรก E10-E14</t>
  </si>
  <si>
    <t>ผลิตภัณฑ์อาหารสดและอาหารแปรรูปที่มีการจำหน่ายในประเทศ</t>
  </si>
  <si>
    <t>ผลิตภัณฑ์สุขภาพ 6 ประเภท
นับที่ดำเนินการโดย อย. และ สสจ.</t>
  </si>
  <si>
    <t>ผู้เสพ ผู้ติดที่เข้ารับการบ้าบัดรักษา ระบบสมัครใจและระบบบังคับบำบัดแบบไม่ควบคุมตัว จากสถานบริการสุขภาพ สังกัดกระทรวงสาธารณสุข</t>
  </si>
  <si>
    <t>ร้อยละ 75
ผ่านเกณฑ์พื้นฐาน</t>
  </si>
  <si>
    <t>โรงพยาบาลสังกัดกระทรวงสาธารณสุข</t>
  </si>
  <si>
    <t>ร้อยละ 90.00</t>
  </si>
  <si>
    <t>จำนวนทีม บริการการแพทย์ปฐมภูมิเป้าหมายปี 60</t>
  </si>
  <si>
    <t>จำนวนครั้งของการจ้าหน่ายทุกสถานะของผู้ป่วยโรคหลอดเลือดสมอง</t>
  </si>
  <si>
    <t>จำนวนประชากรไทยตามทะเบียนราษฎร์
จำนวนประชากรที่ตายจากโรคหลอดเลือดหัวใจ</t>
  </si>
  <si>
    <t>1. ผู้ป่วยมะเร็งที่ได้รับการรักษามะเร็งด้วยวิธีผ่าตัด
ทั้งหมดในปีที่รายงาน</t>
  </si>
  <si>
    <t>3. ผู้ป่วยมะเร็งที่ได้รับการรักษามะเร็งด้วยวิธีรังสีรักษา
ทั้งหมดในปีที่รายงาน</t>
  </si>
  <si>
    <t xml:space="preserve">46.2 ร้อยละของผู้ป่วยที่ได้รับการรักษาด้วยเคมีบำบัดภายใน 6 สัปดาห์  </t>
  </si>
  <si>
    <t xml:space="preserve">46.3ร้อยละของผู้ป่วยที่ได้รับการรักษาด้วยรังสีรักษาภายใน 6 สัปดาห์ (ข้อมูลจาก รพ.มะเร็งลพบุรี)
</t>
  </si>
  <si>
    <t>จำนวนประชากรไทยตามทะเบียนราษฎร์
จำนวนการตายจากโรคมะเร็งตับ (รหัส ICD-10 = C220-C229)</t>
  </si>
  <si>
    <t>ไม่เกิน 6.3 ต่อ
แสน ปชก.</t>
  </si>
  <si>
    <t>2. ผู้ป่วยมะเร็งที่ได้รับการรักษามะเร็งด้วยวิธีเคมีบำบัด
ทั้งหมดในปีที่รายงาน</t>
  </si>
  <si>
    <t>จำนวนผู้ฆ่าตัวตายส้าเร็จ ในปีงบประมาณ 2560
จำนวนประชากรปลายปี 2559</t>
  </si>
  <si>
    <t>ผู้ป่วย CKD
จำนวนผู้ป่วยโรคไตเรื้อรังระยะที่ 3-4</t>
  </si>
  <si>
    <t>จำนวนผู้ป่วยเบาหวาน ความดันโลหิตสูง ที่ขึ้นทะเบียนและอยู่ในพื้นที่รับผิดชอบ / จำนวนที่ได้รับ
การประเมิน</t>
  </si>
  <si>
    <r>
      <t xml:space="preserve">Lead : 1) ร้อยละของโรงพยาบาลที่ใช้ยาอย่างสมเหตุผล (RDU)
</t>
    </r>
    <r>
      <rPr>
        <sz val="14"/>
        <color rgb="FFFF0000"/>
        <rFont val="TH SarabunPSK"/>
        <family val="2"/>
      </rPr>
      <t/>
    </r>
  </si>
  <si>
    <t>จำนวนโรงพยาบาลทั้งหมด
จำนวนโรงพยาบาลที่ทำขั้น 1 สำเร็จ</t>
  </si>
  <si>
    <t>จำนวนโรงพยาบาลระดับ F2 ขึ้นไปในแต่ละจังหวัด ที่มีการพัฒนาคุณภาพ Emergency Care System จนผ่านเกณฑ์การประเมิน</t>
  </si>
  <si>
    <t>100% ใน รพศ/ท.
&gt; 80% ใน รพช.</t>
  </si>
  <si>
    <t>จำนวน รพศ./ท.
จำนวน รพช.
จำนวน รพ. ที่มีผลการรับรองขั้น 3 + Reaccredit</t>
  </si>
  <si>
    <t>รพ.สต.ทุกแห่ง
รพ.สต.ที่ผ่านการประเมิน รพ.สต.ติดดาว</t>
  </si>
  <si>
    <t>ทุกหน่วยงานสังกัดกระทรวงสาธารณสุข
จำนวนหน่วยงานที่มีการน้าดัชนีความสุขของคนท้างาน (Happy Work Life Index) ไปใช้</t>
  </si>
  <si>
    <t>สสจ.ทุกแห่ง / สสอ.จ.ละ 2 อ. / รพช.จ.ละ 2 รพ.
หน่วยงานภายใต้กำกับ รมว. ทุกแห่ง</t>
  </si>
  <si>
    <t>จังหวัด ≥25 %</t>
  </si>
  <si>
    <t>หน่วยบริการ ≥80 %</t>
  </si>
  <si>
    <t>ข้อมูลการตายไม่ทราบสาเหตุไม่เกิน 25% ของ
สาเหตุการตายทั้งหมด (จำนวนจังหวัด)</t>
  </si>
  <si>
    <t>ข้อมูลเวชระเบียนและการวินิจฉัยโรค มีความถูกต้องครบถ้วน ไม่น้อยกว่าร้อยละ 75 (จำนวนหน่วยบริการ)</t>
  </si>
  <si>
    <t>หน่วยบริการในสังกัดสำนักงานปลัดกระทรวงสาธารณสุข</t>
  </si>
  <si>
    <t>ผลงานวิจัย/R2R ด้านสุขภาพของบุคลากรทุกระดับ
ของสถานบริการสุขภาพ</t>
  </si>
  <si>
    <t>1. กฎหมายกระทรวงสาธารณสุข
2. จ้านวนการบังคับใช้กฎหมายในทุกจังหวัดทั่วประเทศ</t>
  </si>
  <si>
    <t>1.ระดับความสาเร็จของกฎหมายที่ได้รับการแก้ไขและพัฒนา/เป้าหมาย ≥ ระดับ 4
2.ร้อยละความสาเร็จของการบังคับใช้กฎหมายครบองค์ประกอบที่กาหนดของสานักงานสาธารณสุขจังหวัดทั่วประเทศ</t>
  </si>
  <si>
    <t>0</t>
  </si>
  <si>
    <t>HT=(998-1173)*100/100,000=-0.17</t>
  </si>
  <si>
    <t>DM=(488-472)*100/100,000=0.01</t>
  </si>
  <si>
    <t>B/799131</t>
  </si>
  <si>
    <t>9/9</t>
  </si>
  <si>
    <t>รอประเมินตนเอง</t>
  </si>
  <si>
    <t>67 ใน 134</t>
  </si>
  <si>
    <t>ระดับ 3</t>
  </si>
</sst>
</file>

<file path=xl/styles.xml><?xml version="1.0" encoding="utf-8"?>
<styleSheet xmlns="http://schemas.openxmlformats.org/spreadsheetml/2006/main">
  <numFmts count="1">
    <numFmt numFmtId="187" formatCode="ดดดด\ yyyy"/>
  </numFmts>
  <fonts count="34">
    <font>
      <sz val="11"/>
      <color theme="1"/>
      <name val="Tahoma"/>
      <family val="2"/>
      <scheme val="minor"/>
    </font>
    <font>
      <sz val="14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3"/>
      <name val="Tahoma"/>
      <family val="2"/>
      <scheme val="minor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vertAlign val="superscript"/>
      <sz val="14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b/>
      <sz val="15"/>
      <name val="TH SarabunPSK"/>
      <family val="2"/>
    </font>
    <font>
      <b/>
      <sz val="15"/>
      <name val="Tahoma"/>
      <family val="2"/>
      <scheme val="minor"/>
    </font>
    <font>
      <sz val="14"/>
      <color rgb="FF0000CC"/>
      <name val="TH SarabunPSK"/>
      <family val="2"/>
    </font>
    <font>
      <sz val="13"/>
      <color rgb="FF0000CC"/>
      <name val="TH SarabunPSK"/>
      <family val="2"/>
    </font>
    <font>
      <b/>
      <sz val="14"/>
      <color rgb="FF0000CC"/>
      <name val="TH SarabunPSK"/>
      <family val="2"/>
    </font>
    <font>
      <sz val="12"/>
      <color rgb="FF0000CC"/>
      <name val="TH SarabunPSK"/>
      <family val="2"/>
    </font>
    <font>
      <sz val="13"/>
      <color rgb="FFFF0000"/>
      <name val="TH SarabunPSK"/>
      <family val="2"/>
    </font>
    <font>
      <b/>
      <sz val="15"/>
      <color theme="9" tint="-0.499984740745262"/>
      <name val="TH SarabunPSK"/>
      <family val="2"/>
    </font>
    <font>
      <sz val="12"/>
      <color theme="1"/>
      <name val="TH SarabunPSK"/>
      <family val="2"/>
    </font>
    <font>
      <sz val="10"/>
      <color theme="1"/>
      <name val="TH SarabunPSK"/>
      <family val="2"/>
    </font>
    <font>
      <sz val="14"/>
      <color theme="0"/>
      <name val="TH SarabunPSK"/>
      <family val="2"/>
    </font>
    <font>
      <sz val="13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ahoma"/>
      <family val="2"/>
      <scheme val="minor"/>
    </font>
    <font>
      <sz val="13"/>
      <color theme="1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theme="7" tint="0.79998168889431442"/>
      </patternFill>
    </fill>
    <fill>
      <patternFill patternType="gray0625">
        <bgColor theme="7" tint="0.5999938962981048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4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indexed="64"/>
      </left>
      <right/>
      <top style="hair">
        <color theme="4" tint="-0.24994659260841701"/>
      </top>
      <bottom style="hair">
        <color theme="4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4" tint="-0.24994659260841701"/>
      </top>
      <bottom style="thin">
        <color indexed="64"/>
      </bottom>
      <diagonal/>
    </border>
    <border>
      <left style="thin">
        <color indexed="64"/>
      </left>
      <right/>
      <top style="hair">
        <color theme="4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4" tint="-0.24994659260841701"/>
      </top>
      <bottom/>
      <diagonal/>
    </border>
    <border>
      <left style="thin">
        <color indexed="64"/>
      </left>
      <right/>
      <top style="hair">
        <color theme="4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4" tint="-0.24994659260841701"/>
      </bottom>
      <diagonal/>
    </border>
    <border>
      <left style="thin">
        <color indexed="64"/>
      </left>
      <right/>
      <top/>
      <bottom style="hair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/>
    </xf>
    <xf numFmtId="3" fontId="7" fillId="3" borderId="0" xfId="0" applyNumberFormat="1" applyFont="1" applyFill="1" applyAlignment="1">
      <alignment vertical="top"/>
    </xf>
    <xf numFmtId="0" fontId="6" fillId="3" borderId="10" xfId="0" applyFont="1" applyFill="1" applyBorder="1" applyAlignment="1">
      <alignment vertical="top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/>
    </xf>
    <xf numFmtId="0" fontId="6" fillId="3" borderId="3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3" fontId="11" fillId="3" borderId="3" xfId="0" applyNumberFormat="1" applyFont="1" applyFill="1" applyBorder="1" applyAlignment="1">
      <alignment horizontal="right" vertical="top"/>
    </xf>
    <xf numFmtId="4" fontId="11" fillId="3" borderId="3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vertical="top"/>
    </xf>
    <xf numFmtId="0" fontId="6" fillId="4" borderId="7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 wrapText="1"/>
    </xf>
    <xf numFmtId="3" fontId="11" fillId="4" borderId="11" xfId="0" applyNumberFormat="1" applyFont="1" applyFill="1" applyBorder="1" applyAlignment="1">
      <alignment vertical="top"/>
    </xf>
    <xf numFmtId="4" fontId="11" fillId="4" borderId="11" xfId="0" applyNumberFormat="1" applyFont="1" applyFill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/>
    </xf>
    <xf numFmtId="0" fontId="6" fillId="4" borderId="11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187" fontId="0" fillId="0" borderId="0" xfId="0" applyNumberFormat="1"/>
    <xf numFmtId="0" fontId="23" fillId="0" borderId="0" xfId="0" applyFont="1" applyFill="1" applyBorder="1" applyAlignment="1">
      <alignment horizontal="center" vertical="top"/>
    </xf>
    <xf numFmtId="187" fontId="23" fillId="0" borderId="0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/>
    </xf>
    <xf numFmtId="0" fontId="13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center" vertical="top" wrapText="1"/>
    </xf>
    <xf numFmtId="0" fontId="13" fillId="0" borderId="21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vertical="top" wrapText="1"/>
    </xf>
    <xf numFmtId="0" fontId="18" fillId="0" borderId="25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/>
    </xf>
    <xf numFmtId="0" fontId="13" fillId="0" borderId="25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/>
    </xf>
    <xf numFmtId="0" fontId="13" fillId="0" borderId="26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right" vertical="top"/>
    </xf>
    <xf numFmtId="3" fontId="7" fillId="0" borderId="19" xfId="0" applyNumberFormat="1" applyFont="1" applyFill="1" applyBorder="1" applyAlignment="1">
      <alignment horizontal="right" vertical="top"/>
    </xf>
    <xf numFmtId="3" fontId="7" fillId="0" borderId="19" xfId="0" applyNumberFormat="1" applyFont="1" applyFill="1" applyBorder="1" applyAlignment="1">
      <alignment horizontal="right" vertical="top" wrapText="1"/>
    </xf>
    <xf numFmtId="3" fontId="7" fillId="0" borderId="21" xfId="0" applyNumberFormat="1" applyFont="1" applyFill="1" applyBorder="1" applyAlignment="1">
      <alignment horizontal="right" vertical="top"/>
    </xf>
    <xf numFmtId="3" fontId="7" fillId="3" borderId="4" xfId="0" applyNumberFormat="1" applyFont="1" applyFill="1" applyBorder="1" applyAlignment="1">
      <alignment horizontal="right" vertical="top"/>
    </xf>
    <xf numFmtId="3" fontId="7" fillId="5" borderId="19" xfId="0" applyNumberFormat="1" applyFont="1" applyFill="1" applyBorder="1" applyAlignment="1">
      <alignment horizontal="right" vertical="top"/>
    </xf>
    <xf numFmtId="3" fontId="7" fillId="0" borderId="23" xfId="0" applyNumberFormat="1" applyFont="1" applyFill="1" applyBorder="1" applyAlignment="1">
      <alignment horizontal="right" vertical="top"/>
    </xf>
    <xf numFmtId="3" fontId="7" fillId="4" borderId="11" xfId="0" applyNumberFormat="1" applyFont="1" applyFill="1" applyBorder="1" applyAlignment="1">
      <alignment horizontal="right" vertical="top"/>
    </xf>
    <xf numFmtId="3" fontId="7" fillId="3" borderId="3" xfId="0" applyNumberFormat="1" applyFont="1" applyFill="1" applyBorder="1" applyAlignment="1">
      <alignment horizontal="right" vertical="top"/>
    </xf>
    <xf numFmtId="3" fontId="7" fillId="5" borderId="21" xfId="0" applyNumberFormat="1" applyFont="1" applyFill="1" applyBorder="1" applyAlignment="1">
      <alignment horizontal="right" vertical="top"/>
    </xf>
    <xf numFmtId="3" fontId="7" fillId="0" borderId="16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0" fontId="6" fillId="6" borderId="2" xfId="0" applyFont="1" applyFill="1" applyBorder="1" applyAlignment="1">
      <alignment horizontal="center" vertical="top"/>
    </xf>
    <xf numFmtId="0" fontId="6" fillId="6" borderId="9" xfId="0" applyFont="1" applyFill="1" applyBorder="1" applyAlignment="1">
      <alignment horizontal="center" vertical="top"/>
    </xf>
    <xf numFmtId="4" fontId="10" fillId="0" borderId="17" xfId="0" applyNumberFormat="1" applyFont="1" applyFill="1" applyBorder="1" applyAlignment="1">
      <alignment vertical="top"/>
    </xf>
    <xf numFmtId="4" fontId="10" fillId="0" borderId="19" xfId="0" applyNumberFormat="1" applyFont="1" applyFill="1" applyBorder="1" applyAlignment="1">
      <alignment vertical="top"/>
    </xf>
    <xf numFmtId="4" fontId="10" fillId="0" borderId="21" xfId="0" applyNumberFormat="1" applyFont="1" applyFill="1" applyBorder="1" applyAlignment="1">
      <alignment vertical="top"/>
    </xf>
    <xf numFmtId="4" fontId="10" fillId="3" borderId="4" xfId="0" applyNumberFormat="1" applyFont="1" applyFill="1" applyBorder="1" applyAlignment="1">
      <alignment horizontal="right" vertical="top"/>
    </xf>
    <xf numFmtId="4" fontId="10" fillId="5" borderId="19" xfId="0" applyNumberFormat="1" applyFont="1" applyFill="1" applyBorder="1" applyAlignment="1">
      <alignment vertical="top"/>
    </xf>
    <xf numFmtId="4" fontId="10" fillId="0" borderId="23" xfId="0" applyNumberFormat="1" applyFont="1" applyFill="1" applyBorder="1" applyAlignment="1">
      <alignment vertical="top"/>
    </xf>
    <xf numFmtId="4" fontId="10" fillId="4" borderId="11" xfId="0" applyNumberFormat="1" applyFont="1" applyFill="1" applyBorder="1" applyAlignment="1">
      <alignment vertical="top"/>
    </xf>
    <xf numFmtId="4" fontId="10" fillId="3" borderId="3" xfId="0" applyNumberFormat="1" applyFont="1" applyFill="1" applyBorder="1" applyAlignment="1">
      <alignment horizontal="right" vertical="top"/>
    </xf>
    <xf numFmtId="4" fontId="10" fillId="5" borderId="21" xfId="0" applyNumberFormat="1" applyFont="1" applyFill="1" applyBorder="1" applyAlignment="1">
      <alignment vertical="top"/>
    </xf>
    <xf numFmtId="4" fontId="10" fillId="0" borderId="15" xfId="0" applyNumberFormat="1" applyFont="1" applyFill="1" applyBorder="1" applyAlignment="1">
      <alignment vertical="top"/>
    </xf>
    <xf numFmtId="4" fontId="10" fillId="0" borderId="16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>
      <alignment vertical="top"/>
    </xf>
    <xf numFmtId="3" fontId="25" fillId="0" borderId="19" xfId="0" applyNumberFormat="1" applyFont="1" applyFill="1" applyBorder="1" applyAlignment="1">
      <alignment horizontal="right" vertical="top" wrapText="1"/>
    </xf>
    <xf numFmtId="49" fontId="1" fillId="0" borderId="19" xfId="0" applyNumberFormat="1" applyFont="1" applyFill="1" applyBorder="1" applyAlignment="1">
      <alignment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3" fontId="13" fillId="0" borderId="17" xfId="0" applyNumberFormat="1" applyFont="1" applyFill="1" applyBorder="1" applyAlignment="1">
      <alignment horizontal="right" vertical="top"/>
    </xf>
    <xf numFmtId="0" fontId="1" fillId="0" borderId="19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top" wrapText="1"/>
    </xf>
    <xf numFmtId="3" fontId="11" fillId="4" borderId="11" xfId="0" applyNumberFormat="1" applyFont="1" applyFill="1" applyBorder="1" applyAlignment="1">
      <alignment vertical="top" wrapText="1"/>
    </xf>
    <xf numFmtId="3" fontId="11" fillId="3" borderId="3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3" fontId="13" fillId="0" borderId="21" xfId="0" applyNumberFormat="1" applyFont="1" applyFill="1" applyBorder="1" applyAlignment="1">
      <alignment horizontal="right" vertical="top"/>
    </xf>
    <xf numFmtId="3" fontId="12" fillId="0" borderId="17" xfId="0" applyNumberFormat="1" applyFont="1" applyFill="1" applyBorder="1" applyAlignment="1">
      <alignment horizontal="right" vertical="top" wrapText="1"/>
    </xf>
    <xf numFmtId="3" fontId="12" fillId="0" borderId="17" xfId="0" applyNumberFormat="1" applyFont="1" applyFill="1" applyBorder="1" applyAlignment="1">
      <alignment horizontal="right" vertical="top"/>
    </xf>
    <xf numFmtId="3" fontId="12" fillId="0" borderId="19" xfId="0" applyNumberFormat="1" applyFont="1" applyFill="1" applyBorder="1" applyAlignment="1">
      <alignment horizontal="right" vertical="top" wrapText="1"/>
    </xf>
    <xf numFmtId="3" fontId="12" fillId="0" borderId="19" xfId="0" applyNumberFormat="1" applyFont="1" applyFill="1" applyBorder="1" applyAlignment="1">
      <alignment horizontal="right" vertical="top"/>
    </xf>
    <xf numFmtId="3" fontId="12" fillId="0" borderId="21" xfId="0" applyNumberFormat="1" applyFont="1" applyFill="1" applyBorder="1" applyAlignment="1">
      <alignment horizontal="right" vertical="top" wrapText="1"/>
    </xf>
    <xf numFmtId="3" fontId="12" fillId="0" borderId="21" xfId="0" applyNumberFormat="1" applyFont="1" applyFill="1" applyBorder="1" applyAlignment="1">
      <alignment horizontal="right" vertical="top"/>
    </xf>
    <xf numFmtId="3" fontId="12" fillId="3" borderId="4" xfId="0" applyNumberFormat="1" applyFont="1" applyFill="1" applyBorder="1" applyAlignment="1">
      <alignment horizontal="right" vertical="top" wrapText="1"/>
    </xf>
    <xf numFmtId="3" fontId="12" fillId="3" borderId="4" xfId="0" applyNumberFormat="1" applyFont="1" applyFill="1" applyBorder="1" applyAlignment="1">
      <alignment horizontal="right" vertical="top"/>
    </xf>
    <xf numFmtId="3" fontId="12" fillId="5" borderId="19" xfId="0" applyNumberFormat="1" applyFont="1" applyFill="1" applyBorder="1" applyAlignment="1">
      <alignment horizontal="right" vertical="top" wrapText="1"/>
    </xf>
    <xf numFmtId="3" fontId="12" fillId="5" borderId="19" xfId="0" applyNumberFormat="1" applyFont="1" applyFill="1" applyBorder="1" applyAlignment="1">
      <alignment horizontal="right" vertical="top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/>
    </xf>
    <xf numFmtId="3" fontId="12" fillId="4" borderId="11" xfId="0" applyNumberFormat="1" applyFont="1" applyFill="1" applyBorder="1" applyAlignment="1">
      <alignment horizontal="right" vertical="top" wrapText="1"/>
    </xf>
    <xf numFmtId="3" fontId="12" fillId="4" borderId="11" xfId="0" applyNumberFormat="1" applyFont="1" applyFill="1" applyBorder="1" applyAlignment="1">
      <alignment horizontal="right" vertical="top"/>
    </xf>
    <xf numFmtId="3" fontId="12" fillId="3" borderId="3" xfId="0" applyNumberFormat="1" applyFont="1" applyFill="1" applyBorder="1" applyAlignment="1">
      <alignment horizontal="right" vertical="top" wrapText="1"/>
    </xf>
    <xf numFmtId="3" fontId="12" fillId="3" borderId="3" xfId="0" applyNumberFormat="1" applyFont="1" applyFill="1" applyBorder="1" applyAlignment="1">
      <alignment horizontal="right" vertical="top"/>
    </xf>
    <xf numFmtId="3" fontId="24" fillId="0" borderId="21" xfId="0" applyNumberFormat="1" applyFont="1" applyFill="1" applyBorder="1" applyAlignment="1">
      <alignment horizontal="right" vertical="top" wrapText="1"/>
    </xf>
    <xf numFmtId="3" fontId="24" fillId="0" borderId="19" xfId="0" applyNumberFormat="1" applyFont="1" applyFill="1" applyBorder="1" applyAlignment="1">
      <alignment horizontal="right" vertical="top" wrapText="1"/>
    </xf>
    <xf numFmtId="3" fontId="24" fillId="0" borderId="17" xfId="0" applyNumberFormat="1" applyFont="1" applyFill="1" applyBorder="1" applyAlignment="1">
      <alignment horizontal="right" vertical="top" wrapText="1"/>
    </xf>
    <xf numFmtId="3" fontId="12" fillId="5" borderId="21" xfId="0" applyNumberFormat="1" applyFont="1" applyFill="1" applyBorder="1" applyAlignment="1">
      <alignment horizontal="right" vertical="top" wrapText="1"/>
    </xf>
    <xf numFmtId="3" fontId="12" fillId="5" borderId="21" xfId="0" applyNumberFormat="1" applyFont="1" applyFill="1" applyBorder="1" applyAlignment="1">
      <alignment horizontal="right" vertical="top"/>
    </xf>
    <xf numFmtId="3" fontId="12" fillId="0" borderId="15" xfId="0" applyNumberFormat="1" applyFont="1" applyFill="1" applyBorder="1" applyAlignment="1">
      <alignment horizontal="right" vertical="top" wrapText="1"/>
    </xf>
    <xf numFmtId="3" fontId="12" fillId="0" borderId="15" xfId="0" applyNumberFormat="1" applyFont="1" applyFill="1" applyBorder="1" applyAlignment="1">
      <alignment horizontal="right" vertical="top"/>
    </xf>
    <xf numFmtId="3" fontId="12" fillId="0" borderId="16" xfId="0" applyNumberFormat="1" applyFont="1" applyFill="1" applyBorder="1" applyAlignment="1">
      <alignment horizontal="right" vertical="top" wrapText="1"/>
    </xf>
    <xf numFmtId="3" fontId="12" fillId="0" borderId="16" xfId="0" applyNumberFormat="1" applyFont="1" applyFill="1" applyBorder="1" applyAlignment="1">
      <alignment horizontal="right" vertical="top"/>
    </xf>
    <xf numFmtId="3" fontId="24" fillId="0" borderId="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/>
    </xf>
    <xf numFmtId="3" fontId="25" fillId="0" borderId="17" xfId="0" applyNumberFormat="1" applyFont="1" applyFill="1" applyBorder="1" applyAlignment="1">
      <alignment horizontal="right" vertical="top" wrapText="1"/>
    </xf>
    <xf numFmtId="3" fontId="25" fillId="0" borderId="21" xfId="0" applyNumberFormat="1" applyFont="1" applyFill="1" applyBorder="1" applyAlignment="1">
      <alignment horizontal="right" vertical="top" wrapText="1"/>
    </xf>
    <xf numFmtId="3" fontId="12" fillId="0" borderId="1" xfId="0" applyNumberFormat="1" applyFont="1" applyFill="1" applyBorder="1" applyAlignment="1">
      <alignment horizontal="right" vertical="top" wrapText="1"/>
    </xf>
    <xf numFmtId="4" fontId="11" fillId="4" borderId="13" xfId="0" applyNumberFormat="1" applyFont="1" applyFill="1" applyBorder="1" applyAlignment="1">
      <alignment vertical="top" wrapText="1"/>
    </xf>
    <xf numFmtId="4" fontId="11" fillId="3" borderId="6" xfId="0" applyNumberFormat="1" applyFont="1" applyFill="1" applyBorder="1" applyAlignment="1">
      <alignment horizontal="right" vertical="top" wrapText="1"/>
    </xf>
    <xf numFmtId="4" fontId="10" fillId="0" borderId="17" xfId="0" applyNumberFormat="1" applyFont="1" applyFill="1" applyBorder="1" applyAlignment="1">
      <alignment vertical="top" wrapText="1"/>
    </xf>
    <xf numFmtId="4" fontId="10" fillId="0" borderId="19" xfId="0" applyNumberFormat="1" applyFont="1" applyFill="1" applyBorder="1" applyAlignment="1">
      <alignment vertical="top" wrapText="1"/>
    </xf>
    <xf numFmtId="4" fontId="10" fillId="0" borderId="21" xfId="0" applyNumberFormat="1" applyFont="1" applyFill="1" applyBorder="1" applyAlignment="1">
      <alignment vertical="top" wrapText="1"/>
    </xf>
    <xf numFmtId="4" fontId="10" fillId="3" borderId="14" xfId="0" applyNumberFormat="1" applyFont="1" applyFill="1" applyBorder="1" applyAlignment="1">
      <alignment horizontal="right" vertical="top" wrapText="1"/>
    </xf>
    <xf numFmtId="4" fontId="10" fillId="5" borderId="19" xfId="0" applyNumberFormat="1" applyFont="1" applyFill="1" applyBorder="1" applyAlignment="1">
      <alignment vertical="top" wrapText="1"/>
    </xf>
    <xf numFmtId="4" fontId="10" fillId="0" borderId="23" xfId="0" applyNumberFormat="1" applyFont="1" applyFill="1" applyBorder="1" applyAlignment="1">
      <alignment vertical="top" wrapText="1"/>
    </xf>
    <xf numFmtId="4" fontId="10" fillId="0" borderId="27" xfId="0" applyNumberFormat="1" applyFont="1" applyFill="1" applyBorder="1" applyAlignment="1">
      <alignment vertical="top" wrapText="1"/>
    </xf>
    <xf numFmtId="4" fontId="10" fillId="0" borderId="25" xfId="0" applyNumberFormat="1" applyFont="1" applyFill="1" applyBorder="1" applyAlignment="1">
      <alignment vertical="top" wrapText="1"/>
    </xf>
    <xf numFmtId="4" fontId="24" fillId="0" borderId="17" xfId="0" applyNumberFormat="1" applyFont="1" applyFill="1" applyBorder="1" applyAlignment="1">
      <alignment vertical="top" wrapText="1"/>
    </xf>
    <xf numFmtId="4" fontId="10" fillId="4" borderId="13" xfId="0" applyNumberFormat="1" applyFont="1" applyFill="1" applyBorder="1" applyAlignment="1">
      <alignment vertical="top" wrapText="1"/>
    </xf>
    <xf numFmtId="4" fontId="10" fillId="3" borderId="6" xfId="0" applyNumberFormat="1" applyFont="1" applyFill="1" applyBorder="1" applyAlignment="1">
      <alignment horizontal="right" vertical="top" wrapText="1"/>
    </xf>
    <xf numFmtId="4" fontId="10" fillId="5" borderId="21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3" fontId="13" fillId="0" borderId="17" xfId="0" applyNumberFormat="1" applyFont="1" applyFill="1" applyBorder="1" applyAlignment="1">
      <alignment horizontal="right" vertical="top" wrapText="1"/>
    </xf>
    <xf numFmtId="3" fontId="27" fillId="0" borderId="21" xfId="0" applyNumberFormat="1" applyFont="1" applyFill="1" applyBorder="1" applyAlignment="1">
      <alignment horizontal="right" vertical="top" wrapText="1"/>
    </xf>
    <xf numFmtId="3" fontId="28" fillId="0" borderId="17" xfId="0" applyNumberFormat="1" applyFont="1" applyFill="1" applyBorder="1" applyAlignment="1">
      <alignment horizontal="right" vertical="top"/>
    </xf>
    <xf numFmtId="3" fontId="28" fillId="0" borderId="19" xfId="0" applyNumberFormat="1" applyFont="1" applyFill="1" applyBorder="1" applyAlignment="1">
      <alignment horizontal="right" vertical="top"/>
    </xf>
    <xf numFmtId="3" fontId="28" fillId="0" borderId="21" xfId="0" applyNumberFormat="1" applyFont="1" applyFill="1" applyBorder="1" applyAlignment="1">
      <alignment horizontal="right" vertical="top"/>
    </xf>
    <xf numFmtId="3" fontId="28" fillId="0" borderId="23" xfId="0" applyNumberFormat="1" applyFont="1" applyFill="1" applyBorder="1" applyAlignment="1">
      <alignment horizontal="right" vertical="top"/>
    </xf>
    <xf numFmtId="3" fontId="28" fillId="3" borderId="4" xfId="0" applyNumberFormat="1" applyFont="1" applyFill="1" applyBorder="1" applyAlignment="1">
      <alignment horizontal="right" vertical="top"/>
    </xf>
    <xf numFmtId="3" fontId="28" fillId="0" borderId="15" xfId="0" applyNumberFormat="1" applyFont="1" applyFill="1" applyBorder="1" applyAlignment="1">
      <alignment horizontal="right" vertical="top"/>
    </xf>
    <xf numFmtId="3" fontId="28" fillId="0" borderId="16" xfId="0" applyNumberFormat="1" applyFont="1" applyFill="1" applyBorder="1" applyAlignment="1">
      <alignment horizontal="right" vertical="top"/>
    </xf>
    <xf numFmtId="3" fontId="28" fillId="0" borderId="1" xfId="0" applyNumberFormat="1" applyFont="1" applyFill="1" applyBorder="1" applyAlignment="1">
      <alignment horizontal="right" vertical="top"/>
    </xf>
    <xf numFmtId="0" fontId="6" fillId="6" borderId="8" xfId="0" applyFont="1" applyFill="1" applyBorder="1" applyAlignment="1">
      <alignment horizontal="center" vertical="top"/>
    </xf>
    <xf numFmtId="0" fontId="5" fillId="6" borderId="2" xfId="0" applyFont="1" applyFill="1" applyBorder="1" applyAlignment="1">
      <alignment horizontal="center" vertical="top" wrapText="1"/>
    </xf>
    <xf numFmtId="0" fontId="6" fillId="6" borderId="8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4" fontId="11" fillId="6" borderId="9" xfId="0" applyNumberFormat="1" applyFont="1" applyFill="1" applyBorder="1" applyAlignment="1">
      <alignment vertical="top" wrapText="1"/>
    </xf>
    <xf numFmtId="4" fontId="11" fillId="4" borderId="9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horizontal="left" vertical="top" wrapText="1"/>
    </xf>
    <xf numFmtId="3" fontId="30" fillId="4" borderId="11" xfId="0" applyNumberFormat="1" applyFont="1" applyFill="1" applyBorder="1" applyAlignment="1">
      <alignment vertical="top" wrapText="1"/>
    </xf>
    <xf numFmtId="3" fontId="30" fillId="3" borderId="3" xfId="0" applyNumberFormat="1" applyFont="1" applyFill="1" applyBorder="1" applyAlignment="1">
      <alignment horizontal="right" vertical="top" wrapText="1"/>
    </xf>
    <xf numFmtId="3" fontId="24" fillId="3" borderId="4" xfId="0" applyNumberFormat="1" applyFont="1" applyFill="1" applyBorder="1" applyAlignment="1">
      <alignment horizontal="right" vertical="top" wrapText="1"/>
    </xf>
    <xf numFmtId="3" fontId="24" fillId="5" borderId="19" xfId="0" applyNumberFormat="1" applyFont="1" applyFill="1" applyBorder="1" applyAlignment="1">
      <alignment horizontal="right" vertical="top" wrapText="1"/>
    </xf>
    <xf numFmtId="3" fontId="24" fillId="0" borderId="23" xfId="0" applyNumberFormat="1" applyFont="1" applyFill="1" applyBorder="1" applyAlignment="1">
      <alignment horizontal="right" vertical="top" wrapText="1"/>
    </xf>
    <xf numFmtId="3" fontId="24" fillId="4" borderId="11" xfId="0" applyNumberFormat="1" applyFont="1" applyFill="1" applyBorder="1" applyAlignment="1">
      <alignment horizontal="right" vertical="top" wrapText="1"/>
    </xf>
    <xf numFmtId="3" fontId="24" fillId="3" borderId="3" xfId="0" applyNumberFormat="1" applyFont="1" applyFill="1" applyBorder="1" applyAlignment="1">
      <alignment horizontal="right" vertical="top" wrapText="1"/>
    </xf>
    <xf numFmtId="3" fontId="24" fillId="5" borderId="21" xfId="0" applyNumberFormat="1" applyFont="1" applyFill="1" applyBorder="1" applyAlignment="1">
      <alignment horizontal="right" vertical="top" wrapText="1"/>
    </xf>
    <xf numFmtId="3" fontId="24" fillId="0" borderId="15" xfId="0" applyNumberFormat="1" applyFont="1" applyFill="1" applyBorder="1" applyAlignment="1">
      <alignment horizontal="right" vertical="top" wrapText="1"/>
    </xf>
    <xf numFmtId="3" fontId="24" fillId="0" borderId="16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vertical="top" wrapText="1"/>
    </xf>
    <xf numFmtId="3" fontId="28" fillId="0" borderId="17" xfId="0" applyNumberFormat="1" applyFont="1" applyFill="1" applyBorder="1" applyAlignment="1">
      <alignment horizontal="right" vertical="top" wrapText="1"/>
    </xf>
    <xf numFmtId="3" fontId="28" fillId="0" borderId="19" xfId="0" applyNumberFormat="1" applyFont="1" applyFill="1" applyBorder="1" applyAlignment="1">
      <alignment horizontal="right" vertical="top" wrapText="1"/>
    </xf>
    <xf numFmtId="3" fontId="28" fillId="5" borderId="19" xfId="0" applyNumberFormat="1" applyFont="1" applyFill="1" applyBorder="1" applyAlignment="1">
      <alignment horizontal="right" vertical="top"/>
    </xf>
    <xf numFmtId="3" fontId="28" fillId="5" borderId="19" xfId="0" applyNumberFormat="1" applyFont="1" applyFill="1" applyBorder="1" applyAlignment="1">
      <alignment horizontal="right" vertical="top" wrapText="1"/>
    </xf>
    <xf numFmtId="3" fontId="29" fillId="5" borderId="19" xfId="0" applyNumberFormat="1" applyFont="1" applyFill="1" applyBorder="1" applyAlignment="1">
      <alignment horizontal="right" vertical="top" wrapText="1"/>
    </xf>
    <xf numFmtId="3" fontId="28" fillId="0" borderId="21" xfId="0" applyNumberFormat="1" applyFont="1" applyFill="1" applyBorder="1" applyAlignment="1">
      <alignment horizontal="right" vertical="top" wrapText="1"/>
    </xf>
    <xf numFmtId="3" fontId="29" fillId="0" borderId="19" xfId="0" applyNumberFormat="1" applyFont="1" applyFill="1" applyBorder="1" applyAlignment="1">
      <alignment horizontal="right" vertical="top" wrapText="1"/>
    </xf>
    <xf numFmtId="3" fontId="28" fillId="0" borderId="23" xfId="0" applyNumberFormat="1" applyFont="1" applyFill="1" applyBorder="1" applyAlignment="1">
      <alignment horizontal="right" vertical="top" wrapText="1"/>
    </xf>
    <xf numFmtId="3" fontId="29" fillId="0" borderId="21" xfId="0" applyNumberFormat="1" applyFont="1" applyFill="1" applyBorder="1" applyAlignment="1">
      <alignment horizontal="right" vertical="top" wrapText="1"/>
    </xf>
    <xf numFmtId="3" fontId="28" fillId="0" borderId="15" xfId="0" applyNumberFormat="1" applyFont="1" applyFill="1" applyBorder="1" applyAlignment="1">
      <alignment horizontal="right" vertical="top" wrapText="1"/>
    </xf>
    <xf numFmtId="3" fontId="28" fillId="0" borderId="16" xfId="0" applyNumberFormat="1" applyFont="1" applyFill="1" applyBorder="1" applyAlignment="1">
      <alignment horizontal="right" vertical="top" wrapText="1"/>
    </xf>
    <xf numFmtId="3" fontId="28" fillId="0" borderId="1" xfId="0" applyNumberFormat="1" applyFont="1" applyFill="1" applyBorder="1" applyAlignment="1">
      <alignment horizontal="right" vertical="top" wrapText="1"/>
    </xf>
    <xf numFmtId="4" fontId="7" fillId="0" borderId="21" xfId="0" applyNumberFormat="1" applyFont="1" applyFill="1" applyBorder="1" applyAlignment="1">
      <alignment vertical="top" wrapText="1"/>
    </xf>
    <xf numFmtId="4" fontId="18" fillId="0" borderId="21" xfId="0" applyNumberFormat="1" applyFont="1" applyFill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center" vertical="top"/>
    </xf>
    <xf numFmtId="4" fontId="13" fillId="0" borderId="21" xfId="0" applyNumberFormat="1" applyFont="1" applyFill="1" applyBorder="1" applyAlignment="1">
      <alignment horizontal="center" vertical="top" wrapText="1"/>
    </xf>
    <xf numFmtId="4" fontId="13" fillId="0" borderId="22" xfId="0" applyNumberFormat="1" applyFont="1" applyFill="1" applyBorder="1" applyAlignment="1">
      <alignment horizontal="center" vertical="top"/>
    </xf>
    <xf numFmtId="4" fontId="13" fillId="0" borderId="22" xfId="0" applyNumberFormat="1" applyFont="1" applyFill="1" applyBorder="1" applyAlignment="1">
      <alignment horizontal="left" vertical="top" wrapText="1"/>
    </xf>
    <xf numFmtId="4" fontId="7" fillId="0" borderId="22" xfId="0" applyNumberFormat="1" applyFont="1" applyFill="1" applyBorder="1" applyAlignment="1">
      <alignment horizontal="center" vertical="top"/>
    </xf>
    <xf numFmtId="4" fontId="7" fillId="0" borderId="21" xfId="0" applyNumberFormat="1" applyFont="1" applyFill="1" applyBorder="1" applyAlignment="1">
      <alignment horizontal="right" vertical="top"/>
    </xf>
    <xf numFmtId="4" fontId="28" fillId="0" borderId="21" xfId="0" applyNumberFormat="1" applyFont="1" applyFill="1" applyBorder="1" applyAlignment="1">
      <alignment horizontal="right" vertical="top"/>
    </xf>
    <xf numFmtId="4" fontId="13" fillId="0" borderId="21" xfId="0" applyNumberFormat="1" applyFont="1" applyFill="1" applyBorder="1" applyAlignment="1">
      <alignment horizontal="right" vertical="top" wrapText="1"/>
    </xf>
    <xf numFmtId="4" fontId="12" fillId="0" borderId="21" xfId="0" applyNumberFormat="1" applyFont="1" applyFill="1" applyBorder="1" applyAlignment="1">
      <alignment horizontal="right" vertical="top" wrapText="1"/>
    </xf>
    <xf numFmtId="4" fontId="24" fillId="0" borderId="21" xfId="0" applyNumberFormat="1" applyFont="1" applyFill="1" applyBorder="1" applyAlignment="1">
      <alignment horizontal="right" vertical="top" wrapText="1"/>
    </xf>
    <xf numFmtId="4" fontId="12" fillId="0" borderId="2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Alignment="1">
      <alignment vertical="top"/>
    </xf>
    <xf numFmtId="4" fontId="13" fillId="0" borderId="21" xfId="0" applyNumberFormat="1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center" vertical="top"/>
    </xf>
    <xf numFmtId="3" fontId="10" fillId="0" borderId="17" xfId="0" applyNumberFormat="1" applyFont="1" applyFill="1" applyBorder="1" applyAlignment="1">
      <alignment horizontal="right" vertical="top"/>
    </xf>
    <xf numFmtId="3" fontId="10" fillId="0" borderId="19" xfId="0" applyNumberFormat="1" applyFont="1" applyFill="1" applyBorder="1" applyAlignment="1">
      <alignment horizontal="right" vertical="top"/>
    </xf>
    <xf numFmtId="3" fontId="10" fillId="0" borderId="21" xfId="0" applyNumberFormat="1" applyFont="1" applyFill="1" applyBorder="1" applyAlignment="1">
      <alignment horizontal="right" vertical="top"/>
    </xf>
    <xf numFmtId="3" fontId="10" fillId="5" borderId="19" xfId="0" applyNumberFormat="1" applyFont="1" applyFill="1" applyBorder="1" applyAlignment="1">
      <alignment horizontal="right" vertical="top"/>
    </xf>
    <xf numFmtId="3" fontId="10" fillId="0" borderId="23" xfId="0" applyNumberFormat="1" applyFont="1" applyFill="1" applyBorder="1" applyAlignment="1">
      <alignment horizontal="right" vertical="top"/>
    </xf>
    <xf numFmtId="4" fontId="10" fillId="0" borderId="21" xfId="0" applyNumberFormat="1" applyFont="1" applyFill="1" applyBorder="1" applyAlignment="1">
      <alignment horizontal="right" vertical="top"/>
    </xf>
    <xf numFmtId="3" fontId="10" fillId="0" borderId="15" xfId="0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7" fillId="0" borderId="21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12" fillId="6" borderId="9" xfId="0" applyFont="1" applyFill="1" applyBorder="1" applyAlignment="1">
      <alignment horizontal="center" vertical="top"/>
    </xf>
    <xf numFmtId="3" fontId="27" fillId="4" borderId="11" xfId="0" applyNumberFormat="1" applyFont="1" applyFill="1" applyBorder="1" applyAlignment="1">
      <alignment vertical="top"/>
    </xf>
    <xf numFmtId="3" fontId="27" fillId="3" borderId="3" xfId="0" applyNumberFormat="1" applyFont="1" applyFill="1" applyBorder="1" applyAlignment="1">
      <alignment horizontal="right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17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right" vertical="top"/>
    </xf>
    <xf numFmtId="3" fontId="1" fillId="0" borderId="19" xfId="0" applyNumberFormat="1" applyFont="1" applyFill="1" applyBorder="1" applyAlignment="1">
      <alignment horizontal="right" vertical="top"/>
    </xf>
    <xf numFmtId="4" fontId="1" fillId="0" borderId="21" xfId="0" applyNumberFormat="1" applyFont="1" applyFill="1" applyBorder="1" applyAlignment="1">
      <alignment horizontal="right" vertical="top"/>
    </xf>
    <xf numFmtId="4" fontId="1" fillId="0" borderId="19" xfId="0" applyNumberFormat="1" applyFont="1" applyFill="1" applyBorder="1" applyAlignment="1">
      <alignment horizontal="right" vertical="top"/>
    </xf>
    <xf numFmtId="3" fontId="1" fillId="5" borderId="19" xfId="0" applyNumberFormat="1" applyFont="1" applyFill="1" applyBorder="1" applyAlignment="1">
      <alignment horizontal="right" vertical="top"/>
    </xf>
    <xf numFmtId="3" fontId="1" fillId="0" borderId="23" xfId="0" applyNumberFormat="1" applyFont="1" applyFill="1" applyBorder="1" applyAlignment="1">
      <alignment horizontal="right" vertical="top"/>
    </xf>
    <xf numFmtId="3" fontId="1" fillId="0" borderId="21" xfId="0" applyNumberFormat="1" applyFont="1" applyFill="1" applyBorder="1" applyAlignment="1">
      <alignment horizontal="right" vertical="top"/>
    </xf>
    <xf numFmtId="3" fontId="1" fillId="0" borderId="15" xfId="0" applyNumberFormat="1" applyFont="1" applyFill="1" applyBorder="1" applyAlignment="1">
      <alignment horizontal="right" vertical="top"/>
    </xf>
    <xf numFmtId="3" fontId="1" fillId="0" borderId="16" xfId="0" applyNumberFormat="1" applyFont="1" applyFill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/>
    </xf>
    <xf numFmtId="0" fontId="32" fillId="0" borderId="0" xfId="0" applyFont="1" applyFill="1" applyAlignment="1">
      <alignment horizontal="left" vertical="top"/>
    </xf>
    <xf numFmtId="0" fontId="10" fillId="2" borderId="2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3" fontId="12" fillId="4" borderId="0" xfId="0" applyNumberFormat="1" applyFont="1" applyFill="1" applyAlignment="1">
      <alignment vertical="top"/>
    </xf>
    <xf numFmtId="3" fontId="12" fillId="3" borderId="0" xfId="0" applyNumberFormat="1" applyFont="1" applyFill="1" applyAlignment="1">
      <alignment vertical="top"/>
    </xf>
    <xf numFmtId="3" fontId="24" fillId="0" borderId="17" xfId="0" applyNumberFormat="1" applyFont="1" applyFill="1" applyBorder="1" applyAlignment="1">
      <alignment horizontal="right" vertical="top"/>
    </xf>
    <xf numFmtId="3" fontId="30" fillId="0" borderId="21" xfId="0" applyNumberFormat="1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0" fontId="18" fillId="0" borderId="17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left" vertical="top" wrapText="1"/>
    </xf>
    <xf numFmtId="0" fontId="20" fillId="3" borderId="3" xfId="0" applyFont="1" applyFill="1" applyBorder="1" applyAlignment="1">
      <alignment horizontal="left" vertical="top"/>
    </xf>
    <xf numFmtId="0" fontId="18" fillId="0" borderId="23" xfId="0" applyFont="1" applyFill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/>
    </xf>
    <xf numFmtId="49" fontId="18" fillId="0" borderId="19" xfId="0" applyNumberFormat="1" applyFont="1" applyFill="1" applyBorder="1" applyAlignment="1">
      <alignment horizontal="left" vertical="top" wrapText="1"/>
    </xf>
    <xf numFmtId="4" fontId="18" fillId="0" borderId="2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center" vertical="top"/>
    </xf>
    <xf numFmtId="49" fontId="12" fillId="0" borderId="19" xfId="0" applyNumberFormat="1" applyFont="1" applyFill="1" applyBorder="1" applyAlignment="1">
      <alignment vertical="top" wrapText="1"/>
    </xf>
    <xf numFmtId="0" fontId="18" fillId="7" borderId="2" xfId="0" applyFont="1" applyFill="1" applyBorder="1" applyAlignment="1">
      <alignment horizontal="left" vertical="top" wrapText="1"/>
    </xf>
    <xf numFmtId="0" fontId="18" fillId="7" borderId="25" xfId="0" applyFont="1" applyFill="1" applyBorder="1" applyAlignment="1">
      <alignment horizontal="left" vertical="top" wrapText="1"/>
    </xf>
    <xf numFmtId="0" fontId="10" fillId="0" borderId="19" xfId="0" applyNumberFormat="1" applyFont="1" applyFill="1" applyBorder="1" applyAlignment="1">
      <alignment horizontal="right" vertical="top"/>
    </xf>
    <xf numFmtId="3" fontId="10" fillId="0" borderId="16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/>
    </xf>
    <xf numFmtId="4" fontId="28" fillId="0" borderId="21" xfId="0" applyNumberFormat="1" applyFont="1" applyFill="1" applyBorder="1" applyAlignment="1">
      <alignment horizontal="right" vertical="top" wrapText="1"/>
    </xf>
    <xf numFmtId="3" fontId="7" fillId="2" borderId="17" xfId="0" applyNumberFormat="1" applyFont="1" applyFill="1" applyBorder="1" applyAlignment="1">
      <alignment horizontal="right" vertical="top"/>
    </xf>
    <xf numFmtId="3" fontId="7" fillId="2" borderId="19" xfId="0" applyNumberFormat="1" applyFont="1" applyFill="1" applyBorder="1" applyAlignment="1">
      <alignment horizontal="right" vertical="top"/>
    </xf>
    <xf numFmtId="3" fontId="7" fillId="2" borderId="21" xfId="0" applyNumberFormat="1" applyFont="1" applyFill="1" applyBorder="1" applyAlignment="1">
      <alignment horizontal="right" vertical="top"/>
    </xf>
    <xf numFmtId="3" fontId="28" fillId="2" borderId="19" xfId="0" applyNumberFormat="1" applyFont="1" applyFill="1" applyBorder="1" applyAlignment="1">
      <alignment horizontal="right" vertical="top" wrapText="1"/>
    </xf>
    <xf numFmtId="3" fontId="28" fillId="8" borderId="19" xfId="0" applyNumberFormat="1" applyFont="1" applyFill="1" applyBorder="1" applyAlignment="1">
      <alignment horizontal="right" vertical="top"/>
    </xf>
    <xf numFmtId="3" fontId="7" fillId="2" borderId="23" xfId="0" applyNumberFormat="1" applyFont="1" applyFill="1" applyBorder="1" applyAlignment="1">
      <alignment horizontal="right" vertical="top"/>
    </xf>
    <xf numFmtId="3" fontId="28" fillId="2" borderId="21" xfId="0" applyNumberFormat="1" applyFont="1" applyFill="1" applyBorder="1" applyAlignment="1">
      <alignment horizontal="right" vertical="top"/>
    </xf>
    <xf numFmtId="3" fontId="13" fillId="2" borderId="17" xfId="0" applyNumberFormat="1" applyFont="1" applyFill="1" applyBorder="1" applyAlignment="1">
      <alignment horizontal="right" vertical="top"/>
    </xf>
    <xf numFmtId="4" fontId="7" fillId="2" borderId="21" xfId="0" applyNumberFormat="1" applyFont="1" applyFill="1" applyBorder="1" applyAlignment="1">
      <alignment horizontal="right" vertical="top"/>
    </xf>
    <xf numFmtId="3" fontId="7" fillId="2" borderId="15" xfId="0" applyNumberFormat="1" applyFont="1" applyFill="1" applyBorder="1" applyAlignment="1">
      <alignment horizontal="right" vertical="top"/>
    </xf>
    <xf numFmtId="3" fontId="7" fillId="2" borderId="16" xfId="0" applyNumberFormat="1" applyFont="1" applyFill="1" applyBorder="1" applyAlignment="1">
      <alignment horizontal="right" vertical="top"/>
    </xf>
    <xf numFmtId="3" fontId="13" fillId="2" borderId="21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horizontal="right" vertical="top"/>
    </xf>
    <xf numFmtId="3" fontId="12" fillId="6" borderId="17" xfId="0" applyNumberFormat="1" applyFont="1" applyFill="1" applyBorder="1" applyAlignment="1">
      <alignment horizontal="right" vertical="top"/>
    </xf>
    <xf numFmtId="3" fontId="12" fillId="6" borderId="19" xfId="0" applyNumberFormat="1" applyFont="1" applyFill="1" applyBorder="1" applyAlignment="1">
      <alignment horizontal="right" vertical="top"/>
    </xf>
    <xf numFmtId="3" fontId="12" fillId="6" borderId="21" xfId="0" applyNumberFormat="1" applyFont="1" applyFill="1" applyBorder="1" applyAlignment="1">
      <alignment horizontal="right" vertical="top"/>
    </xf>
    <xf numFmtId="3" fontId="12" fillId="9" borderId="19" xfId="0" applyNumberFormat="1" applyFont="1" applyFill="1" applyBorder="1" applyAlignment="1">
      <alignment horizontal="right" vertical="top"/>
    </xf>
    <xf numFmtId="3" fontId="12" fillId="6" borderId="23" xfId="0" applyNumberFormat="1" applyFont="1" applyFill="1" applyBorder="1" applyAlignment="1">
      <alignment horizontal="right" vertical="top"/>
    </xf>
    <xf numFmtId="4" fontId="12" fillId="6" borderId="21" xfId="0" applyNumberFormat="1" applyFont="1" applyFill="1" applyBorder="1" applyAlignment="1">
      <alignment horizontal="right" vertical="top"/>
    </xf>
    <xf numFmtId="3" fontId="12" fillId="6" borderId="15" xfId="0" applyNumberFormat="1" applyFont="1" applyFill="1" applyBorder="1" applyAlignment="1">
      <alignment horizontal="right" vertical="top"/>
    </xf>
    <xf numFmtId="3" fontId="12" fillId="6" borderId="16" xfId="0" applyNumberFormat="1" applyFont="1" applyFill="1" applyBorder="1" applyAlignment="1">
      <alignment horizontal="right" vertical="top"/>
    </xf>
    <xf numFmtId="3" fontId="12" fillId="6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top"/>
    </xf>
    <xf numFmtId="0" fontId="10" fillId="4" borderId="8" xfId="0" applyFont="1" applyFill="1" applyBorder="1" applyAlignment="1">
      <alignment horizontal="center" vertical="top"/>
    </xf>
    <xf numFmtId="0" fontId="10" fillId="6" borderId="2" xfId="0" applyFont="1" applyFill="1" applyBorder="1" applyAlignment="1">
      <alignment horizontal="center" vertical="top" wrapText="1"/>
    </xf>
    <xf numFmtId="0" fontId="10" fillId="6" borderId="8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/>
    </xf>
    <xf numFmtId="0" fontId="10" fillId="6" borderId="4" xfId="0" applyFont="1" applyFill="1" applyBorder="1" applyAlignment="1">
      <alignment horizontal="center" vertical="top"/>
    </xf>
    <xf numFmtId="0" fontId="10" fillId="6" borderId="14" xfId="0" applyFont="1" applyFill="1" applyBorder="1" applyAlignment="1">
      <alignment horizontal="center" vertical="top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</dxfs>
  <tableStyles count="0" defaultTableStyle="TableStyleMedium2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1" sqref="B1:B10"/>
    </sheetView>
  </sheetViews>
  <sheetFormatPr defaultRowHeight="14.25"/>
  <cols>
    <col min="1" max="1" width="13.125" customWidth="1"/>
    <col min="2" max="2" width="14.125" customWidth="1"/>
    <col min="3" max="3" width="16.625" bestFit="1" customWidth="1"/>
  </cols>
  <sheetData>
    <row r="1" spans="1:2">
      <c r="A1" t="s">
        <v>153</v>
      </c>
      <c r="B1" t="s">
        <v>218</v>
      </c>
    </row>
    <row r="2" spans="1:2">
      <c r="A2" t="s">
        <v>150</v>
      </c>
      <c r="B2" s="66">
        <v>241062</v>
      </c>
    </row>
    <row r="3" spans="1:2">
      <c r="A3" t="s">
        <v>151</v>
      </c>
      <c r="B3" s="66">
        <v>241093</v>
      </c>
    </row>
    <row r="4" spans="1:2">
      <c r="A4" t="s">
        <v>152</v>
      </c>
      <c r="B4" s="66">
        <v>241122</v>
      </c>
    </row>
    <row r="5" spans="1:2">
      <c r="A5" t="s">
        <v>154</v>
      </c>
      <c r="B5" s="66">
        <v>241153</v>
      </c>
    </row>
    <row r="6" spans="1:2">
      <c r="A6" t="s">
        <v>155</v>
      </c>
      <c r="B6" s="66">
        <v>241183</v>
      </c>
    </row>
    <row r="7" spans="1:2">
      <c r="A7" t="s">
        <v>156</v>
      </c>
      <c r="B7" s="66">
        <v>241214</v>
      </c>
    </row>
    <row r="8" spans="1:2">
      <c r="A8" t="s">
        <v>157</v>
      </c>
      <c r="B8" s="66">
        <v>241244</v>
      </c>
    </row>
    <row r="9" spans="1:2">
      <c r="B9" s="66">
        <v>241275</v>
      </c>
    </row>
    <row r="10" spans="1:2">
      <c r="B10" s="66">
        <v>241306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110"/>
  <sheetViews>
    <sheetView showGridLines="0" tabSelected="1" zoomScale="70" zoomScaleNormal="70" zoomScaleSheetLayoutView="11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1" sqref="B1"/>
    </sheetView>
  </sheetViews>
  <sheetFormatPr defaultColWidth="8.875" defaultRowHeight="18.75"/>
  <cols>
    <col min="1" max="1" width="4.25" style="1" customWidth="1"/>
    <col min="2" max="2" width="31.875" style="3" customWidth="1"/>
    <col min="3" max="3" width="15.375" style="46" customWidth="1"/>
    <col min="4" max="4" width="33.75" style="46" customWidth="1"/>
    <col min="5" max="5" width="9.25" style="1" hidden="1" customWidth="1"/>
    <col min="6" max="6" width="6.75" style="1" hidden="1" customWidth="1"/>
    <col min="7" max="7" width="5.75" style="2" hidden="1" customWidth="1"/>
    <col min="8" max="8" width="7.75" style="9" hidden="1" customWidth="1"/>
    <col min="9" max="9" width="9.625" style="1" hidden="1" customWidth="1"/>
    <col min="10" max="10" width="9.25" style="12" customWidth="1"/>
    <col min="11" max="11" width="8.125" style="12" customWidth="1"/>
    <col min="12" max="12" width="8.625" style="12" customWidth="1"/>
    <col min="13" max="13" width="9.25" style="12" customWidth="1"/>
    <col min="14" max="14" width="8.625" style="12" customWidth="1"/>
    <col min="15" max="15" width="9.25" style="296" customWidth="1"/>
    <col min="16" max="16" width="10.25" style="296" customWidth="1"/>
    <col min="17" max="17" width="8.125" style="296" customWidth="1"/>
    <col min="18" max="18" width="10.625" style="12" customWidth="1"/>
    <col min="19" max="20" width="13.125" style="156" customWidth="1"/>
    <col min="21" max="22" width="13.125" style="8" customWidth="1"/>
    <col min="23" max="23" width="13.125" style="233" customWidth="1"/>
    <col min="24" max="25" width="13.125" style="8" customWidth="1"/>
    <col min="26" max="26" width="13.125" style="156" customWidth="1"/>
    <col min="27" max="27" width="13.125" style="8" customWidth="1"/>
    <col min="28" max="28" width="9.375" style="8" customWidth="1"/>
    <col min="29" max="29" width="16.875" style="156" customWidth="1"/>
    <col min="30" max="32" width="8.875" style="12" customWidth="1"/>
    <col min="33" max="16384" width="8.875" style="12"/>
  </cols>
  <sheetData>
    <row r="1" spans="1:29" ht="19.5">
      <c r="A1" s="12"/>
      <c r="B1" s="37" t="s">
        <v>158</v>
      </c>
      <c r="C1" s="45"/>
      <c r="D1" s="45"/>
      <c r="E1" s="37"/>
      <c r="F1" s="37"/>
      <c r="G1" s="37"/>
      <c r="H1" s="37"/>
      <c r="I1" s="37"/>
      <c r="J1" s="38"/>
      <c r="K1" s="38"/>
      <c r="L1" s="38"/>
      <c r="M1" s="38"/>
      <c r="N1" s="38"/>
      <c r="O1" s="288"/>
      <c r="P1" s="288"/>
      <c r="Q1" s="288"/>
      <c r="R1" s="38"/>
      <c r="S1" s="151"/>
      <c r="T1" s="151"/>
      <c r="U1" s="36"/>
      <c r="V1" s="271"/>
      <c r="W1" s="222"/>
      <c r="X1" s="36"/>
      <c r="Y1" s="36"/>
      <c r="Z1" s="151"/>
      <c r="AA1" s="36"/>
      <c r="AB1" s="36"/>
      <c r="AC1" s="151"/>
    </row>
    <row r="2" spans="1:29" ht="19.5">
      <c r="A2" s="37"/>
      <c r="B2" s="40"/>
      <c r="C2" s="67"/>
      <c r="D2" s="67"/>
      <c r="E2" s="37"/>
      <c r="F2" s="37"/>
      <c r="G2" s="37"/>
      <c r="H2" s="37"/>
      <c r="I2" s="37"/>
      <c r="J2" s="38"/>
      <c r="K2" s="38"/>
      <c r="L2" s="38"/>
      <c r="M2" s="38"/>
      <c r="N2" s="38"/>
      <c r="O2" s="288"/>
      <c r="P2" s="288"/>
      <c r="Q2" s="288"/>
      <c r="R2" s="38"/>
      <c r="S2" s="151"/>
      <c r="T2" s="151"/>
      <c r="U2" s="36"/>
      <c r="V2" s="271"/>
      <c r="W2" s="222"/>
      <c r="X2" s="36"/>
      <c r="Y2" s="36"/>
      <c r="Z2" s="151"/>
      <c r="AA2" s="36"/>
      <c r="AB2" s="36"/>
      <c r="AC2" s="151"/>
    </row>
    <row r="3" spans="1:29" ht="19.5">
      <c r="A3" s="39"/>
      <c r="B3" s="37" t="s">
        <v>231</v>
      </c>
      <c r="C3" s="68" t="s">
        <v>218</v>
      </c>
      <c r="D3" s="68"/>
      <c r="E3" s="37"/>
      <c r="F3" s="37"/>
      <c r="G3" s="37"/>
      <c r="H3" s="37"/>
      <c r="I3" s="37"/>
      <c r="J3" s="38"/>
      <c r="K3" s="38"/>
      <c r="L3" s="38"/>
      <c r="M3" s="38"/>
      <c r="N3" s="38"/>
      <c r="O3" s="288"/>
      <c r="P3" s="288"/>
      <c r="Q3" s="288"/>
      <c r="R3" s="38"/>
      <c r="S3" s="151"/>
      <c r="T3" s="151"/>
      <c r="U3" s="36"/>
      <c r="V3" s="271"/>
      <c r="W3" s="222"/>
      <c r="X3" s="36"/>
      <c r="Y3" s="36"/>
      <c r="Z3" s="151"/>
      <c r="AA3" s="36"/>
      <c r="AB3" s="36"/>
      <c r="AC3" s="151"/>
    </row>
    <row r="4" spans="1:29">
      <c r="A4" s="132" t="s">
        <v>88</v>
      </c>
      <c r="B4" s="152" t="s">
        <v>0</v>
      </c>
      <c r="C4" s="132" t="s">
        <v>91</v>
      </c>
      <c r="D4" s="132"/>
      <c r="E4" s="132" t="s">
        <v>92</v>
      </c>
      <c r="F4" s="132" t="s">
        <v>94</v>
      </c>
      <c r="G4" s="152" t="s">
        <v>97</v>
      </c>
      <c r="H4" s="216" t="s">
        <v>98</v>
      </c>
      <c r="I4" s="132" t="s">
        <v>99</v>
      </c>
      <c r="J4" s="338" t="s">
        <v>219</v>
      </c>
      <c r="K4" s="338"/>
      <c r="L4" s="338"/>
      <c r="M4" s="338"/>
      <c r="N4" s="338"/>
      <c r="O4" s="338"/>
      <c r="P4" s="338"/>
      <c r="Q4" s="338"/>
      <c r="R4" s="13" t="s">
        <v>220</v>
      </c>
      <c r="S4" s="343" t="s">
        <v>229</v>
      </c>
      <c r="T4" s="344"/>
      <c r="U4" s="344"/>
      <c r="V4" s="344"/>
      <c r="W4" s="344"/>
      <c r="X4" s="344"/>
      <c r="Y4" s="344"/>
      <c r="Z4" s="345"/>
      <c r="AA4" s="132" t="s">
        <v>230</v>
      </c>
      <c r="AB4" s="339" t="s">
        <v>101</v>
      </c>
      <c r="AC4" s="341" t="s">
        <v>102</v>
      </c>
    </row>
    <row r="5" spans="1:29">
      <c r="A5" s="215" t="s">
        <v>89</v>
      </c>
      <c r="B5" s="217"/>
      <c r="C5" s="217" t="s">
        <v>0</v>
      </c>
      <c r="D5" s="217" t="s">
        <v>296</v>
      </c>
      <c r="E5" s="215" t="s">
        <v>93</v>
      </c>
      <c r="F5" s="215" t="s">
        <v>95</v>
      </c>
      <c r="G5" s="215" t="s">
        <v>96</v>
      </c>
      <c r="H5" s="218" t="s">
        <v>131</v>
      </c>
      <c r="I5" s="215" t="s">
        <v>100</v>
      </c>
      <c r="J5" s="13" t="s">
        <v>150</v>
      </c>
      <c r="K5" s="13" t="s">
        <v>152</v>
      </c>
      <c r="L5" s="13" t="s">
        <v>154</v>
      </c>
      <c r="M5" s="13" t="s">
        <v>153</v>
      </c>
      <c r="N5" s="13" t="s">
        <v>223</v>
      </c>
      <c r="O5" s="289" t="s">
        <v>225</v>
      </c>
      <c r="P5" s="289" t="s">
        <v>155</v>
      </c>
      <c r="Q5" s="289" t="s">
        <v>227</v>
      </c>
      <c r="R5" s="14" t="s">
        <v>221</v>
      </c>
      <c r="S5" s="152" t="s">
        <v>150</v>
      </c>
      <c r="T5" s="152" t="s">
        <v>152</v>
      </c>
      <c r="U5" s="132" t="s">
        <v>154</v>
      </c>
      <c r="V5" s="261" t="s">
        <v>153</v>
      </c>
      <c r="W5" s="216" t="s">
        <v>223</v>
      </c>
      <c r="X5" s="132" t="s">
        <v>225</v>
      </c>
      <c r="Y5" s="132" t="s">
        <v>155</v>
      </c>
      <c r="Z5" s="152" t="s">
        <v>227</v>
      </c>
      <c r="AA5" s="215" t="s">
        <v>221</v>
      </c>
      <c r="AB5" s="340"/>
      <c r="AC5" s="342"/>
    </row>
    <row r="6" spans="1:29">
      <c r="A6" s="133" t="s">
        <v>90</v>
      </c>
      <c r="B6" s="153"/>
      <c r="C6" s="133"/>
      <c r="D6" s="133"/>
      <c r="E6" s="133"/>
      <c r="F6" s="133"/>
      <c r="G6" s="133"/>
      <c r="H6" s="219" t="s">
        <v>132</v>
      </c>
      <c r="I6" s="133"/>
      <c r="J6" s="15"/>
      <c r="K6" s="15"/>
      <c r="L6" s="15"/>
      <c r="M6" s="15"/>
      <c r="N6" s="15" t="s">
        <v>224</v>
      </c>
      <c r="O6" s="290" t="s">
        <v>226</v>
      </c>
      <c r="P6" s="290"/>
      <c r="Q6" s="290"/>
      <c r="R6" s="15" t="s">
        <v>222</v>
      </c>
      <c r="S6" s="153"/>
      <c r="T6" s="153"/>
      <c r="U6" s="133"/>
      <c r="V6" s="272"/>
      <c r="W6" s="219" t="s">
        <v>224</v>
      </c>
      <c r="X6" s="133" t="s">
        <v>226</v>
      </c>
      <c r="Y6" s="133"/>
      <c r="Z6" s="153"/>
      <c r="AA6" s="133" t="s">
        <v>222</v>
      </c>
      <c r="AB6" s="221"/>
      <c r="AC6" s="220"/>
    </row>
    <row r="7" spans="1:29">
      <c r="A7" s="28"/>
      <c r="B7" s="35" t="s">
        <v>85</v>
      </c>
      <c r="C7" s="31"/>
      <c r="D7" s="31"/>
      <c r="E7" s="29"/>
      <c r="F7" s="30"/>
      <c r="G7" s="31"/>
      <c r="H7" s="32"/>
      <c r="I7" s="31"/>
      <c r="J7" s="27"/>
      <c r="K7" s="27"/>
      <c r="L7" s="27"/>
      <c r="M7" s="27"/>
      <c r="N7" s="27"/>
      <c r="O7" s="291"/>
      <c r="P7" s="291"/>
      <c r="Q7" s="291"/>
      <c r="R7" s="27"/>
      <c r="S7" s="154"/>
      <c r="T7" s="154"/>
      <c r="U7" s="33"/>
      <c r="V7" s="273"/>
      <c r="W7" s="223"/>
      <c r="X7" s="33"/>
      <c r="Y7" s="33"/>
      <c r="Z7" s="154"/>
      <c r="AA7" s="33"/>
      <c r="AB7" s="34"/>
      <c r="AC7" s="188"/>
    </row>
    <row r="8" spans="1:29">
      <c r="A8" s="20"/>
      <c r="B8" s="22" t="s">
        <v>86</v>
      </c>
      <c r="C8" s="23"/>
      <c r="D8" s="23"/>
      <c r="E8" s="22"/>
      <c r="F8" s="21"/>
      <c r="G8" s="23"/>
      <c r="H8" s="24"/>
      <c r="I8" s="23"/>
      <c r="J8" s="19"/>
      <c r="K8" s="19"/>
      <c r="L8" s="19"/>
      <c r="M8" s="19"/>
      <c r="N8" s="19"/>
      <c r="O8" s="292"/>
      <c r="P8" s="292"/>
      <c r="Q8" s="292"/>
      <c r="R8" s="19"/>
      <c r="S8" s="155"/>
      <c r="T8" s="155"/>
      <c r="U8" s="25"/>
      <c r="V8" s="274"/>
      <c r="W8" s="224"/>
      <c r="X8" s="25"/>
      <c r="Y8" s="25"/>
      <c r="Z8" s="155"/>
      <c r="AA8" s="25"/>
      <c r="AB8" s="26"/>
      <c r="AC8" s="189"/>
    </row>
    <row r="9" spans="1:29" ht="37.5">
      <c r="A9" s="69">
        <v>1</v>
      </c>
      <c r="B9" s="70" t="s">
        <v>50</v>
      </c>
      <c r="C9" s="71" t="s">
        <v>159</v>
      </c>
      <c r="D9" s="297"/>
      <c r="E9" s="72" t="s">
        <v>179</v>
      </c>
      <c r="F9" s="73" t="s">
        <v>1</v>
      </c>
      <c r="G9" s="74" t="s">
        <v>73</v>
      </c>
      <c r="H9" s="75" t="s">
        <v>103</v>
      </c>
      <c r="I9" s="76" t="s">
        <v>40</v>
      </c>
      <c r="J9" s="120">
        <v>10</v>
      </c>
      <c r="K9" s="207" t="s">
        <v>202</v>
      </c>
      <c r="L9" s="120">
        <v>8</v>
      </c>
      <c r="M9" s="120">
        <v>15</v>
      </c>
      <c r="N9" s="120">
        <v>8</v>
      </c>
      <c r="O9" s="262">
        <v>3</v>
      </c>
      <c r="P9" s="262">
        <v>3</v>
      </c>
      <c r="Q9" s="262">
        <v>7</v>
      </c>
      <c r="R9" s="316">
        <f>SUM(J9:Q9)</f>
        <v>54</v>
      </c>
      <c r="S9" s="158">
        <v>10</v>
      </c>
      <c r="T9" s="234" t="s">
        <v>202</v>
      </c>
      <c r="U9" s="159" t="s">
        <v>265</v>
      </c>
      <c r="V9" s="159">
        <v>100</v>
      </c>
      <c r="W9" s="176">
        <v>8</v>
      </c>
      <c r="X9" s="159">
        <v>3</v>
      </c>
      <c r="Y9" s="159">
        <v>3</v>
      </c>
      <c r="Z9" s="158" t="s">
        <v>344</v>
      </c>
      <c r="AA9" s="329">
        <f>SUM(S9:Z9)</f>
        <v>124</v>
      </c>
      <c r="AB9" s="134">
        <f t="shared" ref="AB9:AB34" si="0">(AA9*100)/R9</f>
        <v>229.62962962962962</v>
      </c>
      <c r="AC9" s="190"/>
    </row>
    <row r="10" spans="1:29" ht="37.5">
      <c r="A10" s="77">
        <v>2</v>
      </c>
      <c r="B10" s="78" t="s">
        <v>2</v>
      </c>
      <c r="C10" s="79" t="s">
        <v>160</v>
      </c>
      <c r="D10" s="298"/>
      <c r="E10" s="80" t="s">
        <v>78</v>
      </c>
      <c r="F10" s="81" t="s">
        <v>3</v>
      </c>
      <c r="G10" s="82" t="s">
        <v>71</v>
      </c>
      <c r="H10" s="83" t="s">
        <v>103</v>
      </c>
      <c r="I10" s="84" t="s">
        <v>41</v>
      </c>
      <c r="J10" s="121">
        <v>1876</v>
      </c>
      <c r="K10" s="208" t="s">
        <v>202</v>
      </c>
      <c r="L10" s="208" t="s">
        <v>202</v>
      </c>
      <c r="M10" s="121">
        <v>15</v>
      </c>
      <c r="N10" s="121">
        <v>1454</v>
      </c>
      <c r="O10" s="263">
        <v>187</v>
      </c>
      <c r="P10" s="263">
        <v>1786</v>
      </c>
      <c r="Q10" s="263">
        <v>857</v>
      </c>
      <c r="R10" s="317">
        <f t="shared" ref="R10:R34" si="1">SUM(J10:Q10)</f>
        <v>6175</v>
      </c>
      <c r="S10" s="160">
        <v>1</v>
      </c>
      <c r="T10" s="235" t="s">
        <v>202</v>
      </c>
      <c r="U10" s="208" t="s">
        <v>202</v>
      </c>
      <c r="V10" s="275">
        <v>12.5</v>
      </c>
      <c r="W10" s="175">
        <v>0</v>
      </c>
      <c r="X10" s="161">
        <v>0</v>
      </c>
      <c r="Y10" s="161">
        <v>0</v>
      </c>
      <c r="Z10" s="160">
        <v>0</v>
      </c>
      <c r="AA10" s="330">
        <f t="shared" ref="AA10:AA34" si="2">SUM(S10:Z10)</f>
        <v>13.5</v>
      </c>
      <c r="AB10" s="135">
        <f t="shared" si="0"/>
        <v>0.21862348178137653</v>
      </c>
      <c r="AC10" s="191"/>
    </row>
    <row r="11" spans="1:29" ht="37.5">
      <c r="A11" s="77">
        <v>3</v>
      </c>
      <c r="B11" s="78" t="s">
        <v>4</v>
      </c>
      <c r="C11" s="79" t="s">
        <v>161</v>
      </c>
      <c r="D11" s="298" t="s">
        <v>297</v>
      </c>
      <c r="E11" s="80" t="s">
        <v>80</v>
      </c>
      <c r="F11" s="81" t="s">
        <v>6</v>
      </c>
      <c r="G11" s="82" t="s">
        <v>74</v>
      </c>
      <c r="H11" s="83" t="s">
        <v>103</v>
      </c>
      <c r="I11" s="84" t="s">
        <v>42</v>
      </c>
      <c r="J11" s="121">
        <v>5323</v>
      </c>
      <c r="K11" s="121">
        <v>3861</v>
      </c>
      <c r="L11" s="121">
        <v>1716</v>
      </c>
      <c r="M11" s="121">
        <v>6808</v>
      </c>
      <c r="N11" s="121">
        <v>16487</v>
      </c>
      <c r="O11" s="263">
        <v>793</v>
      </c>
      <c r="P11" s="263">
        <v>990</v>
      </c>
      <c r="Q11" s="263">
        <v>19478</v>
      </c>
      <c r="R11" s="317">
        <f t="shared" si="1"/>
        <v>55456</v>
      </c>
      <c r="S11" s="160">
        <v>4751</v>
      </c>
      <c r="T11" s="160">
        <v>3342</v>
      </c>
      <c r="U11" s="161">
        <v>1503</v>
      </c>
      <c r="V11" s="279" t="s">
        <v>202</v>
      </c>
      <c r="W11" s="175">
        <v>1410</v>
      </c>
      <c r="X11" s="161">
        <v>438</v>
      </c>
      <c r="Y11" s="161">
        <v>842</v>
      </c>
      <c r="Z11" s="160">
        <v>2729</v>
      </c>
      <c r="AA11" s="330">
        <f t="shared" si="2"/>
        <v>15015</v>
      </c>
      <c r="AB11" s="135">
        <f t="shared" si="0"/>
        <v>27.075519330640507</v>
      </c>
      <c r="AC11" s="191"/>
    </row>
    <row r="12" spans="1:29" ht="37.5">
      <c r="A12" s="77">
        <v>4</v>
      </c>
      <c r="B12" s="78" t="s">
        <v>5</v>
      </c>
      <c r="C12" s="79" t="s">
        <v>162</v>
      </c>
      <c r="D12" s="298" t="s">
        <v>298</v>
      </c>
      <c r="E12" s="80" t="s">
        <v>81</v>
      </c>
      <c r="F12" s="81" t="s">
        <v>6</v>
      </c>
      <c r="G12" s="82" t="s">
        <v>74</v>
      </c>
      <c r="H12" s="83" t="s">
        <v>103</v>
      </c>
      <c r="I12" s="84" t="s">
        <v>43</v>
      </c>
      <c r="J12" s="121">
        <v>36687</v>
      </c>
      <c r="K12" s="121">
        <v>35255</v>
      </c>
      <c r="L12" s="121">
        <v>23323</v>
      </c>
      <c r="M12" s="121">
        <v>37736</v>
      </c>
      <c r="N12" s="121">
        <v>23419</v>
      </c>
      <c r="O12" s="263">
        <v>6096</v>
      </c>
      <c r="P12" s="263">
        <v>13648</v>
      </c>
      <c r="Q12" s="263">
        <v>32047</v>
      </c>
      <c r="R12" s="317">
        <f t="shared" si="1"/>
        <v>208211</v>
      </c>
      <c r="S12" s="160">
        <v>18060</v>
      </c>
      <c r="T12" s="160">
        <v>17940</v>
      </c>
      <c r="U12" s="161">
        <v>11439</v>
      </c>
      <c r="V12" s="279" t="s">
        <v>202</v>
      </c>
      <c r="W12" s="175">
        <v>9673</v>
      </c>
      <c r="X12" s="161">
        <v>3181</v>
      </c>
      <c r="Y12" s="161">
        <v>8640</v>
      </c>
      <c r="Z12" s="160">
        <v>15471</v>
      </c>
      <c r="AA12" s="330">
        <f t="shared" si="2"/>
        <v>84404</v>
      </c>
      <c r="AB12" s="135">
        <f t="shared" si="0"/>
        <v>40.537723751386814</v>
      </c>
      <c r="AC12" s="191"/>
    </row>
    <row r="13" spans="1:29" ht="31.5">
      <c r="A13" s="77">
        <v>6</v>
      </c>
      <c r="B13" s="85" t="s">
        <v>7</v>
      </c>
      <c r="C13" s="79" t="s">
        <v>163</v>
      </c>
      <c r="D13" s="298"/>
      <c r="E13" s="80" t="s">
        <v>78</v>
      </c>
      <c r="F13" s="81" t="s">
        <v>6</v>
      </c>
      <c r="G13" s="82" t="s">
        <v>74</v>
      </c>
      <c r="H13" s="83" t="s">
        <v>108</v>
      </c>
      <c r="I13" s="84" t="s">
        <v>44</v>
      </c>
      <c r="J13" s="121">
        <v>19675</v>
      </c>
      <c r="K13" s="121">
        <v>9198</v>
      </c>
      <c r="L13" s="121">
        <v>6738</v>
      </c>
      <c r="M13" s="121">
        <v>97004</v>
      </c>
      <c r="N13" s="121">
        <v>41412</v>
      </c>
      <c r="O13" s="263">
        <v>12388</v>
      </c>
      <c r="P13" s="263">
        <v>13935</v>
      </c>
      <c r="Q13" s="263">
        <v>9614</v>
      </c>
      <c r="R13" s="317">
        <f t="shared" si="1"/>
        <v>209964</v>
      </c>
      <c r="S13" s="160">
        <v>12686</v>
      </c>
      <c r="T13" s="160">
        <v>6112</v>
      </c>
      <c r="U13" s="161">
        <v>4021</v>
      </c>
      <c r="V13" s="279" t="s">
        <v>202</v>
      </c>
      <c r="W13" s="175">
        <v>29013</v>
      </c>
      <c r="X13" s="161">
        <v>8607</v>
      </c>
      <c r="Y13" s="161">
        <v>8824</v>
      </c>
      <c r="Z13" s="160">
        <v>6115</v>
      </c>
      <c r="AA13" s="330">
        <f t="shared" si="2"/>
        <v>75378</v>
      </c>
      <c r="AB13" s="135">
        <f t="shared" si="0"/>
        <v>35.900440075441502</v>
      </c>
      <c r="AC13" s="191"/>
    </row>
    <row r="14" spans="1:29" ht="37.5">
      <c r="A14" s="77">
        <v>8</v>
      </c>
      <c r="B14" s="78" t="s">
        <v>32</v>
      </c>
      <c r="C14" s="79" t="s">
        <v>164</v>
      </c>
      <c r="D14" s="298"/>
      <c r="E14" s="80" t="s">
        <v>78</v>
      </c>
      <c r="F14" s="81" t="s">
        <v>6</v>
      </c>
      <c r="G14" s="82" t="s">
        <v>74</v>
      </c>
      <c r="H14" s="83" t="s">
        <v>108</v>
      </c>
      <c r="I14" s="84" t="s">
        <v>42</v>
      </c>
      <c r="J14" s="122" t="s">
        <v>228</v>
      </c>
      <c r="K14" s="208" t="s">
        <v>202</v>
      </c>
      <c r="L14" s="121">
        <v>1742</v>
      </c>
      <c r="M14" s="121">
        <v>2510</v>
      </c>
      <c r="N14" s="208" t="s">
        <v>202</v>
      </c>
      <c r="O14" s="263">
        <v>1984</v>
      </c>
      <c r="P14" s="263">
        <v>1767</v>
      </c>
      <c r="Q14" s="208" t="s">
        <v>202</v>
      </c>
      <c r="R14" s="317">
        <f t="shared" si="1"/>
        <v>8003</v>
      </c>
      <c r="S14" s="122" t="s">
        <v>228</v>
      </c>
      <c r="T14" s="208" t="s">
        <v>202</v>
      </c>
      <c r="U14" s="279" t="s">
        <v>202</v>
      </c>
      <c r="V14" s="208" t="s">
        <v>202</v>
      </c>
      <c r="W14" s="279" t="s">
        <v>202</v>
      </c>
      <c r="X14" s="161">
        <v>1207</v>
      </c>
      <c r="Y14" s="235" t="s">
        <v>202</v>
      </c>
      <c r="Z14" s="235" t="s">
        <v>202</v>
      </c>
      <c r="AA14" s="330">
        <f t="shared" si="2"/>
        <v>1207</v>
      </c>
      <c r="AB14" s="135">
        <f>(AA14*100)/R14</f>
        <v>15.081844308384357</v>
      </c>
      <c r="AC14" s="191"/>
    </row>
    <row r="15" spans="1:29" ht="37.5">
      <c r="A15" s="77">
        <v>9</v>
      </c>
      <c r="B15" s="78" t="s">
        <v>49</v>
      </c>
      <c r="C15" s="79" t="s">
        <v>299</v>
      </c>
      <c r="D15" s="298" t="s">
        <v>300</v>
      </c>
      <c r="E15" s="80" t="s">
        <v>80</v>
      </c>
      <c r="F15" s="81" t="s">
        <v>6</v>
      </c>
      <c r="G15" s="82" t="s">
        <v>71</v>
      </c>
      <c r="H15" s="83" t="s">
        <v>109</v>
      </c>
      <c r="I15" s="84" t="s">
        <v>42</v>
      </c>
      <c r="J15" s="121">
        <v>22687</v>
      </c>
      <c r="K15" s="208" t="s">
        <v>202</v>
      </c>
      <c r="L15" s="208" t="s">
        <v>202</v>
      </c>
      <c r="M15" s="121">
        <v>50</v>
      </c>
      <c r="N15" s="121">
        <v>14201</v>
      </c>
      <c r="O15" s="263">
        <v>5257</v>
      </c>
      <c r="P15" s="263">
        <v>17925</v>
      </c>
      <c r="Q15" s="263">
        <v>26118</v>
      </c>
      <c r="R15" s="317">
        <f t="shared" si="1"/>
        <v>86238</v>
      </c>
      <c r="S15" s="160">
        <v>221</v>
      </c>
      <c r="T15" s="160" t="s">
        <v>252</v>
      </c>
      <c r="U15" s="208" t="s">
        <v>202</v>
      </c>
      <c r="V15" s="279" t="s">
        <v>202</v>
      </c>
      <c r="W15" s="175">
        <v>149</v>
      </c>
      <c r="X15" s="161">
        <v>12</v>
      </c>
      <c r="Y15" s="161">
        <v>94</v>
      </c>
      <c r="Z15" s="160">
        <v>101</v>
      </c>
      <c r="AA15" s="330">
        <f t="shared" si="2"/>
        <v>577</v>
      </c>
      <c r="AB15" s="135">
        <f t="shared" si="0"/>
        <v>0.66907859644240353</v>
      </c>
      <c r="AC15" s="191"/>
    </row>
    <row r="16" spans="1:29" ht="67.5">
      <c r="A16" s="77">
        <v>12</v>
      </c>
      <c r="B16" s="78" t="s">
        <v>51</v>
      </c>
      <c r="C16" s="86" t="s">
        <v>301</v>
      </c>
      <c r="D16" s="299" t="s">
        <v>302</v>
      </c>
      <c r="E16" s="80" t="s">
        <v>80</v>
      </c>
      <c r="F16" s="81" t="s">
        <v>6</v>
      </c>
      <c r="G16" s="82" t="s">
        <v>73</v>
      </c>
      <c r="H16" s="83" t="s">
        <v>110</v>
      </c>
      <c r="I16" s="84" t="s">
        <v>44</v>
      </c>
      <c r="J16" s="121">
        <v>29</v>
      </c>
      <c r="K16" s="208" t="s">
        <v>202</v>
      </c>
      <c r="L16" s="208" t="s">
        <v>202</v>
      </c>
      <c r="M16" s="121">
        <v>98</v>
      </c>
      <c r="N16" s="121">
        <v>10</v>
      </c>
      <c r="O16" s="263">
        <v>36</v>
      </c>
      <c r="P16" s="263">
        <v>21</v>
      </c>
      <c r="Q16" s="263">
        <v>106</v>
      </c>
      <c r="R16" s="317">
        <f t="shared" si="1"/>
        <v>300</v>
      </c>
      <c r="S16" s="160">
        <v>10</v>
      </c>
      <c r="T16" s="146" t="s">
        <v>253</v>
      </c>
      <c r="U16" s="146" t="s">
        <v>266</v>
      </c>
      <c r="V16" s="175" t="s">
        <v>288</v>
      </c>
      <c r="W16" s="175">
        <v>1</v>
      </c>
      <c r="X16" s="161">
        <v>19</v>
      </c>
      <c r="Y16" s="161">
        <v>13</v>
      </c>
      <c r="Z16" s="160">
        <v>0</v>
      </c>
      <c r="AA16" s="330">
        <f t="shared" si="2"/>
        <v>43</v>
      </c>
      <c r="AB16" s="135">
        <f t="shared" si="0"/>
        <v>14.333333333333334</v>
      </c>
      <c r="AC16" s="191"/>
    </row>
    <row r="17" spans="1:29" ht="37.5">
      <c r="A17" s="87">
        <v>13</v>
      </c>
      <c r="B17" s="88" t="s">
        <v>52</v>
      </c>
      <c r="C17" s="89" t="s">
        <v>165</v>
      </c>
      <c r="D17" s="300"/>
      <c r="E17" s="90" t="s">
        <v>179</v>
      </c>
      <c r="F17" s="91" t="s">
        <v>6</v>
      </c>
      <c r="G17" s="92" t="s">
        <v>73</v>
      </c>
      <c r="H17" s="93" t="s">
        <v>110</v>
      </c>
      <c r="I17" s="94" t="s">
        <v>44</v>
      </c>
      <c r="J17" s="123">
        <v>152735</v>
      </c>
      <c r="K17" s="209" t="s">
        <v>202</v>
      </c>
      <c r="L17" s="209" t="s">
        <v>202</v>
      </c>
      <c r="M17" s="253">
        <v>93.41</v>
      </c>
      <c r="N17" s="209" t="s">
        <v>202</v>
      </c>
      <c r="O17" s="264">
        <v>88.57</v>
      </c>
      <c r="P17" s="264">
        <v>10597</v>
      </c>
      <c r="Q17" s="264">
        <v>133825</v>
      </c>
      <c r="R17" s="318">
        <f t="shared" si="1"/>
        <v>297338.98</v>
      </c>
      <c r="S17" s="162">
        <v>125888</v>
      </c>
      <c r="T17" s="162" t="s">
        <v>254</v>
      </c>
      <c r="U17" s="186" t="s">
        <v>267</v>
      </c>
      <c r="V17" s="258">
        <v>74.3</v>
      </c>
      <c r="W17" s="174" t="s">
        <v>272</v>
      </c>
      <c r="X17" s="209" t="s">
        <v>202</v>
      </c>
      <c r="Y17" s="163">
        <v>10197</v>
      </c>
      <c r="Z17" s="162">
        <v>0</v>
      </c>
      <c r="AA17" s="331">
        <f t="shared" si="2"/>
        <v>136159.29999999999</v>
      </c>
      <c r="AB17" s="136">
        <f t="shared" si="0"/>
        <v>45.792616898060253</v>
      </c>
      <c r="AC17" s="192"/>
    </row>
    <row r="18" spans="1:29">
      <c r="A18" s="20"/>
      <c r="B18" s="22" t="s">
        <v>133</v>
      </c>
      <c r="C18" s="61"/>
      <c r="D18" s="301"/>
      <c r="E18" s="22"/>
      <c r="F18" s="21"/>
      <c r="G18" s="23"/>
      <c r="H18" s="24"/>
      <c r="I18" s="43"/>
      <c r="J18" s="124"/>
      <c r="K18" s="124"/>
      <c r="L18" s="124"/>
      <c r="M18" s="124"/>
      <c r="N18" s="124"/>
      <c r="O18" s="165"/>
      <c r="P18" s="165"/>
      <c r="Q18" s="165"/>
      <c r="R18" s="124"/>
      <c r="S18" s="164"/>
      <c r="T18" s="164"/>
      <c r="U18" s="165"/>
      <c r="V18" s="165"/>
      <c r="W18" s="225"/>
      <c r="X18" s="165"/>
      <c r="Y18" s="165"/>
      <c r="Z18" s="164"/>
      <c r="AA18" s="165"/>
      <c r="AB18" s="137"/>
      <c r="AC18" s="193"/>
    </row>
    <row r="19" spans="1:29" ht="56.25">
      <c r="A19" s="69">
        <v>14</v>
      </c>
      <c r="B19" s="70" t="s">
        <v>31</v>
      </c>
      <c r="C19" s="71" t="s">
        <v>161</v>
      </c>
      <c r="D19" s="297"/>
      <c r="E19" s="72" t="s">
        <v>82</v>
      </c>
      <c r="F19" s="73" t="s">
        <v>6</v>
      </c>
      <c r="G19" s="74" t="s">
        <v>72</v>
      </c>
      <c r="H19" s="75" t="s">
        <v>127</v>
      </c>
      <c r="I19" s="76" t="s">
        <v>43</v>
      </c>
      <c r="J19" s="120">
        <v>1</v>
      </c>
      <c r="K19" s="207" t="s">
        <v>202</v>
      </c>
      <c r="L19" s="120">
        <v>1</v>
      </c>
      <c r="M19" s="120">
        <v>1</v>
      </c>
      <c r="N19" s="120">
        <v>9</v>
      </c>
      <c r="O19" s="262">
        <v>8</v>
      </c>
      <c r="P19" s="262">
        <v>1</v>
      </c>
      <c r="Q19" s="207" t="s">
        <v>202</v>
      </c>
      <c r="R19" s="316">
        <f t="shared" si="1"/>
        <v>21</v>
      </c>
      <c r="S19" s="158">
        <v>1</v>
      </c>
      <c r="T19" s="158" t="s">
        <v>255</v>
      </c>
      <c r="U19" s="159">
        <v>1</v>
      </c>
      <c r="V19" s="159">
        <v>100</v>
      </c>
      <c r="W19" s="176">
        <v>8</v>
      </c>
      <c r="X19" s="159">
        <v>8</v>
      </c>
      <c r="Y19" s="159">
        <v>1</v>
      </c>
      <c r="Z19" s="158" t="s">
        <v>272</v>
      </c>
      <c r="AA19" s="329">
        <f t="shared" si="2"/>
        <v>119</v>
      </c>
      <c r="AB19" s="134">
        <f t="shared" si="0"/>
        <v>566.66666666666663</v>
      </c>
      <c r="AC19" s="190"/>
    </row>
    <row r="20" spans="1:29" ht="75">
      <c r="A20" s="77">
        <v>15</v>
      </c>
      <c r="B20" s="78" t="s">
        <v>8</v>
      </c>
      <c r="C20" s="79" t="s">
        <v>166</v>
      </c>
      <c r="D20" s="298" t="s">
        <v>303</v>
      </c>
      <c r="E20" s="80" t="s">
        <v>80</v>
      </c>
      <c r="F20" s="81" t="s">
        <v>6</v>
      </c>
      <c r="G20" s="82" t="s">
        <v>72</v>
      </c>
      <c r="H20" s="83" t="s">
        <v>127</v>
      </c>
      <c r="I20" s="84" t="s">
        <v>42</v>
      </c>
      <c r="J20" s="121">
        <v>173</v>
      </c>
      <c r="K20" s="208" t="s">
        <v>202</v>
      </c>
      <c r="L20" s="208" t="s">
        <v>202</v>
      </c>
      <c r="M20" s="121">
        <v>317</v>
      </c>
      <c r="N20" s="121">
        <v>175</v>
      </c>
      <c r="O20" s="263">
        <v>47</v>
      </c>
      <c r="P20" s="263">
        <v>154</v>
      </c>
      <c r="Q20" s="208" t="s">
        <v>202</v>
      </c>
      <c r="R20" s="319">
        <f t="shared" si="1"/>
        <v>866</v>
      </c>
      <c r="S20" s="235" t="s">
        <v>202</v>
      </c>
      <c r="T20" s="235" t="s">
        <v>202</v>
      </c>
      <c r="U20" s="235" t="s">
        <v>202</v>
      </c>
      <c r="V20" s="235" t="s">
        <v>202</v>
      </c>
      <c r="W20" s="235" t="s">
        <v>202</v>
      </c>
      <c r="X20" s="161">
        <v>37</v>
      </c>
      <c r="Y20" s="235" t="s">
        <v>202</v>
      </c>
      <c r="Z20" s="235" t="s">
        <v>202</v>
      </c>
      <c r="AA20" s="330">
        <f t="shared" si="2"/>
        <v>37</v>
      </c>
      <c r="AB20" s="135">
        <f t="shared" si="0"/>
        <v>4.2725173210161662</v>
      </c>
      <c r="AC20" s="191"/>
    </row>
    <row r="21" spans="1:29" ht="56.25">
      <c r="A21" s="77">
        <v>16</v>
      </c>
      <c r="B21" s="78" t="s">
        <v>53</v>
      </c>
      <c r="C21" s="79" t="s">
        <v>166</v>
      </c>
      <c r="D21" s="298"/>
      <c r="E21" s="80" t="s">
        <v>179</v>
      </c>
      <c r="F21" s="81" t="s">
        <v>6</v>
      </c>
      <c r="G21" s="82" t="s">
        <v>71</v>
      </c>
      <c r="H21" s="83" t="s">
        <v>127</v>
      </c>
      <c r="I21" s="84" t="s">
        <v>42</v>
      </c>
      <c r="J21" s="121">
        <v>54604</v>
      </c>
      <c r="K21" s="208" t="s">
        <v>202</v>
      </c>
      <c r="L21" s="208" t="s">
        <v>202</v>
      </c>
      <c r="M21" s="279" t="s">
        <v>202</v>
      </c>
      <c r="N21" s="208" t="s">
        <v>202</v>
      </c>
      <c r="O21" s="263">
        <v>180</v>
      </c>
      <c r="P21" s="263">
        <v>1799</v>
      </c>
      <c r="Q21" s="208" t="s">
        <v>202</v>
      </c>
      <c r="R21" s="319">
        <f t="shared" si="1"/>
        <v>56583</v>
      </c>
      <c r="S21" s="235" t="s">
        <v>202</v>
      </c>
      <c r="T21" s="235" t="s">
        <v>202</v>
      </c>
      <c r="U21" s="235" t="s">
        <v>202</v>
      </c>
      <c r="V21" s="235" t="s">
        <v>202</v>
      </c>
      <c r="W21" s="235" t="s">
        <v>202</v>
      </c>
      <c r="X21" s="161">
        <v>158</v>
      </c>
      <c r="Y21" s="235" t="s">
        <v>202</v>
      </c>
      <c r="Z21" s="235" t="s">
        <v>202</v>
      </c>
      <c r="AA21" s="330">
        <f t="shared" si="2"/>
        <v>158</v>
      </c>
      <c r="AB21" s="135">
        <f t="shared" si="0"/>
        <v>0.27923581287665905</v>
      </c>
      <c r="AC21" s="191"/>
    </row>
    <row r="22" spans="1:29" ht="37.5">
      <c r="A22" s="77">
        <v>17</v>
      </c>
      <c r="B22" s="78" t="s">
        <v>54</v>
      </c>
      <c r="C22" s="79" t="s">
        <v>161</v>
      </c>
      <c r="D22" s="298"/>
      <c r="E22" s="80" t="s">
        <v>79</v>
      </c>
      <c r="F22" s="81" t="s">
        <v>6</v>
      </c>
      <c r="G22" s="82" t="s">
        <v>72</v>
      </c>
      <c r="H22" s="83" t="s">
        <v>127</v>
      </c>
      <c r="I22" s="84" t="s">
        <v>43</v>
      </c>
      <c r="J22" s="125"/>
      <c r="K22" s="125"/>
      <c r="L22" s="125"/>
      <c r="M22" s="282" t="s">
        <v>202</v>
      </c>
      <c r="N22" s="236"/>
      <c r="O22" s="265"/>
      <c r="P22" s="265"/>
      <c r="Q22" s="265"/>
      <c r="R22" s="320"/>
      <c r="S22" s="237"/>
      <c r="T22" s="237"/>
      <c r="U22" s="236"/>
      <c r="V22" s="282"/>
      <c r="W22" s="238"/>
      <c r="X22" s="167"/>
      <c r="Y22" s="167"/>
      <c r="Z22" s="166"/>
      <c r="AA22" s="332"/>
      <c r="AB22" s="138"/>
      <c r="AC22" s="194"/>
    </row>
    <row r="23" spans="1:29" ht="37.5">
      <c r="A23" s="95">
        <v>18</v>
      </c>
      <c r="B23" s="96" t="s">
        <v>39</v>
      </c>
      <c r="C23" s="97" t="s">
        <v>167</v>
      </c>
      <c r="D23" s="302"/>
      <c r="E23" s="98" t="s">
        <v>82</v>
      </c>
      <c r="F23" s="99" t="s">
        <v>3</v>
      </c>
      <c r="G23" s="100" t="s">
        <v>71</v>
      </c>
      <c r="H23" s="101" t="s">
        <v>127</v>
      </c>
      <c r="I23" s="102" t="s">
        <v>42</v>
      </c>
      <c r="J23" s="126">
        <v>144344</v>
      </c>
      <c r="K23" s="126">
        <v>112686</v>
      </c>
      <c r="L23" s="210" t="s">
        <v>202</v>
      </c>
      <c r="M23" s="283" t="s">
        <v>202</v>
      </c>
      <c r="N23" s="126">
        <v>99973</v>
      </c>
      <c r="O23" s="266">
        <v>23310</v>
      </c>
      <c r="P23" s="266">
        <v>91356</v>
      </c>
      <c r="Q23" s="266">
        <v>132104</v>
      </c>
      <c r="R23" s="321">
        <f t="shared" si="1"/>
        <v>603773</v>
      </c>
      <c r="S23" s="168">
        <v>0</v>
      </c>
      <c r="T23" s="168">
        <v>3</v>
      </c>
      <c r="U23" s="210" t="s">
        <v>202</v>
      </c>
      <c r="V23" s="283" t="s">
        <v>202</v>
      </c>
      <c r="W23" s="227">
        <v>1</v>
      </c>
      <c r="X23" s="169">
        <v>0</v>
      </c>
      <c r="Y23" s="169">
        <v>0</v>
      </c>
      <c r="Z23" s="168">
        <v>2</v>
      </c>
      <c r="AA23" s="333">
        <f t="shared" si="2"/>
        <v>6</v>
      </c>
      <c r="AB23" s="139">
        <f t="shared" si="0"/>
        <v>9.9375096269624505E-4</v>
      </c>
      <c r="AC23" s="195"/>
    </row>
    <row r="24" spans="1:29" ht="31.5">
      <c r="A24" s="69">
        <v>19</v>
      </c>
      <c r="B24" s="70" t="s">
        <v>38</v>
      </c>
      <c r="C24" s="71" t="s">
        <v>168</v>
      </c>
      <c r="D24" s="297" t="s">
        <v>304</v>
      </c>
      <c r="E24" s="72" t="s">
        <v>80</v>
      </c>
      <c r="F24" s="73" t="s">
        <v>3</v>
      </c>
      <c r="G24" s="74" t="s">
        <v>71</v>
      </c>
      <c r="H24" s="75" t="s">
        <v>127</v>
      </c>
      <c r="I24" s="69" t="s">
        <v>42</v>
      </c>
      <c r="J24" s="120">
        <v>849699</v>
      </c>
      <c r="K24" s="120">
        <v>718631</v>
      </c>
      <c r="L24" s="207" t="s">
        <v>202</v>
      </c>
      <c r="M24" s="120" t="s">
        <v>291</v>
      </c>
      <c r="N24" s="120">
        <v>529913</v>
      </c>
      <c r="O24" s="262">
        <v>29</v>
      </c>
      <c r="P24" s="262">
        <v>527087</v>
      </c>
      <c r="Q24" s="262">
        <v>799131</v>
      </c>
      <c r="R24" s="316">
        <f t="shared" si="1"/>
        <v>3424490</v>
      </c>
      <c r="S24" s="158">
        <v>204</v>
      </c>
      <c r="T24" s="158">
        <v>50</v>
      </c>
      <c r="U24" s="207" t="s">
        <v>202</v>
      </c>
      <c r="V24" s="159" t="s">
        <v>292</v>
      </c>
      <c r="W24" s="176">
        <v>35</v>
      </c>
      <c r="X24" s="159">
        <v>5</v>
      </c>
      <c r="Y24" s="159">
        <v>18</v>
      </c>
      <c r="Z24" s="158">
        <v>50</v>
      </c>
      <c r="AA24" s="329">
        <f t="shared" si="2"/>
        <v>362</v>
      </c>
      <c r="AB24" s="134">
        <f t="shared" si="0"/>
        <v>1.0570917129265963E-2</v>
      </c>
      <c r="AC24" s="196"/>
    </row>
    <row r="25" spans="1:29" ht="56.25">
      <c r="A25" s="95">
        <v>20</v>
      </c>
      <c r="B25" s="96" t="s">
        <v>169</v>
      </c>
      <c r="C25" s="97" t="s">
        <v>305</v>
      </c>
      <c r="D25" s="302" t="s">
        <v>307</v>
      </c>
      <c r="E25" s="98" t="s">
        <v>80</v>
      </c>
      <c r="F25" s="99" t="s">
        <v>6</v>
      </c>
      <c r="G25" s="100" t="s">
        <v>74</v>
      </c>
      <c r="H25" s="101" t="s">
        <v>171</v>
      </c>
      <c r="I25" s="95" t="s">
        <v>42</v>
      </c>
      <c r="J25" s="208" t="s">
        <v>202</v>
      </c>
      <c r="K25" s="121">
        <v>868161</v>
      </c>
      <c r="L25" s="208" t="s">
        <v>202</v>
      </c>
      <c r="M25" s="121" t="s">
        <v>289</v>
      </c>
      <c r="N25" s="121">
        <v>415224</v>
      </c>
      <c r="O25" s="263">
        <v>871</v>
      </c>
      <c r="P25" s="263">
        <v>524285</v>
      </c>
      <c r="Q25" s="208" t="s">
        <v>202</v>
      </c>
      <c r="R25" s="317">
        <f t="shared" si="1"/>
        <v>1808541</v>
      </c>
      <c r="S25" s="160">
        <v>2318</v>
      </c>
      <c r="T25" s="160">
        <v>676</v>
      </c>
      <c r="U25" s="161">
        <v>419</v>
      </c>
      <c r="V25" s="275">
        <v>87.57</v>
      </c>
      <c r="W25" s="175">
        <v>1531</v>
      </c>
      <c r="X25" s="161">
        <v>177</v>
      </c>
      <c r="Y25" s="161">
        <v>511</v>
      </c>
      <c r="Z25" s="160" t="s">
        <v>345</v>
      </c>
      <c r="AA25" s="330">
        <f t="shared" si="2"/>
        <v>5719.57</v>
      </c>
      <c r="AB25" s="135">
        <f t="shared" si="0"/>
        <v>0.31625326713632701</v>
      </c>
      <c r="AC25" s="197"/>
    </row>
    <row r="26" spans="1:29" ht="56.25">
      <c r="A26" s="7"/>
      <c r="B26" s="52" t="s">
        <v>170</v>
      </c>
      <c r="C26" s="119" t="s">
        <v>306</v>
      </c>
      <c r="D26" s="64" t="s">
        <v>308</v>
      </c>
      <c r="E26" s="53"/>
      <c r="F26" s="54"/>
      <c r="G26" s="55"/>
      <c r="H26" s="56" t="s">
        <v>172</v>
      </c>
      <c r="I26" s="7"/>
      <c r="J26" s="209" t="s">
        <v>202</v>
      </c>
      <c r="K26" s="209" t="s">
        <v>202</v>
      </c>
      <c r="L26" s="209" t="s">
        <v>202</v>
      </c>
      <c r="M26" s="123" t="s">
        <v>290</v>
      </c>
      <c r="N26" s="209" t="s">
        <v>202</v>
      </c>
      <c r="O26" s="264">
        <v>419</v>
      </c>
      <c r="P26" s="209" t="s">
        <v>202</v>
      </c>
      <c r="Q26" s="209" t="s">
        <v>202</v>
      </c>
      <c r="R26" s="318">
        <f t="shared" si="1"/>
        <v>419</v>
      </c>
      <c r="S26" s="162">
        <v>1244</v>
      </c>
      <c r="T26" s="162">
        <v>217</v>
      </c>
      <c r="U26" s="163">
        <v>420</v>
      </c>
      <c r="V26" s="258">
        <v>270.70999999999998</v>
      </c>
      <c r="W26" s="174">
        <v>643</v>
      </c>
      <c r="X26" s="163">
        <v>86</v>
      </c>
      <c r="Y26" s="163">
        <v>335</v>
      </c>
      <c r="Z26" s="162" t="s">
        <v>346</v>
      </c>
      <c r="AA26" s="331">
        <f t="shared" si="2"/>
        <v>3215.71</v>
      </c>
      <c r="AB26" s="136">
        <f t="shared" si="0"/>
        <v>767.47255369928405</v>
      </c>
      <c r="AC26" s="192"/>
    </row>
    <row r="27" spans="1:29">
      <c r="A27" s="20"/>
      <c r="B27" s="22" t="s">
        <v>134</v>
      </c>
      <c r="C27" s="61"/>
      <c r="D27" s="301"/>
      <c r="E27" s="22"/>
      <c r="F27" s="21"/>
      <c r="G27" s="23"/>
      <c r="H27" s="24"/>
      <c r="I27" s="23"/>
      <c r="J27" s="124"/>
      <c r="K27" s="124"/>
      <c r="L27" s="124"/>
      <c r="M27" s="124"/>
      <c r="N27" s="124"/>
      <c r="O27" s="165"/>
      <c r="P27" s="165"/>
      <c r="Q27" s="165"/>
      <c r="R27" s="124"/>
      <c r="S27" s="164"/>
      <c r="T27" s="164"/>
      <c r="U27" s="165"/>
      <c r="V27" s="165"/>
      <c r="W27" s="225"/>
      <c r="X27" s="165"/>
      <c r="Y27" s="165"/>
      <c r="Z27" s="164"/>
      <c r="AA27" s="165"/>
      <c r="AB27" s="137"/>
      <c r="AC27" s="193"/>
    </row>
    <row r="28" spans="1:29" ht="81">
      <c r="A28" s="69">
        <v>21</v>
      </c>
      <c r="B28" s="70" t="s">
        <v>9</v>
      </c>
      <c r="C28" s="71" t="s">
        <v>161</v>
      </c>
      <c r="D28" s="297" t="s">
        <v>309</v>
      </c>
      <c r="E28" s="72" t="s">
        <v>83</v>
      </c>
      <c r="F28" s="73" t="s">
        <v>6</v>
      </c>
      <c r="G28" s="74" t="s">
        <v>73</v>
      </c>
      <c r="H28" s="75" t="s">
        <v>110</v>
      </c>
      <c r="I28" s="76" t="s">
        <v>42</v>
      </c>
      <c r="J28" s="120">
        <v>40</v>
      </c>
      <c r="K28" s="207" t="s">
        <v>202</v>
      </c>
      <c r="L28" s="207" t="s">
        <v>202</v>
      </c>
      <c r="M28" s="278" t="s">
        <v>202</v>
      </c>
      <c r="N28" s="120">
        <v>116</v>
      </c>
      <c r="O28" s="207" t="s">
        <v>202</v>
      </c>
      <c r="P28" s="262">
        <v>305</v>
      </c>
      <c r="Q28" s="207" t="s">
        <v>202</v>
      </c>
      <c r="R28" s="316">
        <f t="shared" si="1"/>
        <v>461</v>
      </c>
      <c r="S28" s="158">
        <v>2</v>
      </c>
      <c r="T28" s="185" t="s">
        <v>256</v>
      </c>
      <c r="U28" s="207" t="s">
        <v>202</v>
      </c>
      <c r="V28" s="278" t="s">
        <v>202</v>
      </c>
      <c r="W28" s="176">
        <v>0</v>
      </c>
      <c r="X28" s="159">
        <v>0</v>
      </c>
      <c r="Y28" s="159">
        <v>256</v>
      </c>
      <c r="Z28" s="234" t="s">
        <v>202</v>
      </c>
      <c r="AA28" s="329">
        <f t="shared" si="2"/>
        <v>258</v>
      </c>
      <c r="AB28" s="134">
        <f t="shared" si="0"/>
        <v>55.965292841648591</v>
      </c>
      <c r="AC28" s="190"/>
    </row>
    <row r="29" spans="1:29" ht="56.25">
      <c r="A29" s="77">
        <v>25</v>
      </c>
      <c r="B29" s="78" t="s">
        <v>55</v>
      </c>
      <c r="C29" s="79" t="s">
        <v>173</v>
      </c>
      <c r="D29" s="298" t="s">
        <v>311</v>
      </c>
      <c r="E29" s="80" t="s">
        <v>80</v>
      </c>
      <c r="F29" s="81" t="s">
        <v>6</v>
      </c>
      <c r="G29" s="82" t="s">
        <v>75</v>
      </c>
      <c r="H29" s="83" t="s">
        <v>110</v>
      </c>
      <c r="I29" s="84" t="s">
        <v>42</v>
      </c>
      <c r="J29" s="121">
        <v>155</v>
      </c>
      <c r="K29" s="208" t="s">
        <v>202</v>
      </c>
      <c r="L29" s="121">
        <v>5</v>
      </c>
      <c r="M29" s="121">
        <v>24</v>
      </c>
      <c r="N29" s="121">
        <v>10</v>
      </c>
      <c r="O29" s="263">
        <v>7</v>
      </c>
      <c r="P29" s="263">
        <v>105</v>
      </c>
      <c r="Q29" s="311">
        <v>2</v>
      </c>
      <c r="R29" s="317">
        <f t="shared" si="1"/>
        <v>308</v>
      </c>
      <c r="S29" s="160">
        <v>133</v>
      </c>
      <c r="T29" s="160">
        <v>4</v>
      </c>
      <c r="U29" s="161">
        <v>5</v>
      </c>
      <c r="V29" s="161">
        <v>100</v>
      </c>
      <c r="W29" s="175">
        <v>10</v>
      </c>
      <c r="X29" s="161">
        <v>6</v>
      </c>
      <c r="Y29" s="161">
        <v>46</v>
      </c>
      <c r="Z29" s="160">
        <v>2</v>
      </c>
      <c r="AA29" s="330">
        <f t="shared" si="2"/>
        <v>306</v>
      </c>
      <c r="AB29" s="135">
        <f t="shared" si="0"/>
        <v>99.350649350649348</v>
      </c>
      <c r="AC29" s="191"/>
    </row>
    <row r="30" spans="1:29" ht="56.25">
      <c r="A30" s="77">
        <v>26</v>
      </c>
      <c r="B30" s="78" t="s">
        <v>10</v>
      </c>
      <c r="C30" s="79" t="s">
        <v>174</v>
      </c>
      <c r="D30" s="298" t="s">
        <v>310</v>
      </c>
      <c r="E30" s="80" t="s">
        <v>83</v>
      </c>
      <c r="F30" s="81" t="s">
        <v>1</v>
      </c>
      <c r="G30" s="82" t="s">
        <v>72</v>
      </c>
      <c r="H30" s="83" t="s">
        <v>110</v>
      </c>
      <c r="I30" s="84" t="s">
        <v>43</v>
      </c>
      <c r="J30" s="121">
        <v>50</v>
      </c>
      <c r="K30" s="208" t="s">
        <v>202</v>
      </c>
      <c r="L30" s="121">
        <v>788</v>
      </c>
      <c r="M30" s="279" t="s">
        <v>202</v>
      </c>
      <c r="N30" s="121">
        <v>76</v>
      </c>
      <c r="O30" s="208" t="s">
        <v>202</v>
      </c>
      <c r="P30" s="263">
        <v>69</v>
      </c>
      <c r="Q30" s="208" t="s">
        <v>202</v>
      </c>
      <c r="R30" s="317">
        <f t="shared" si="1"/>
        <v>983</v>
      </c>
      <c r="S30" s="160">
        <v>0</v>
      </c>
      <c r="T30" s="146" t="s">
        <v>257</v>
      </c>
      <c r="U30" s="161">
        <v>370</v>
      </c>
      <c r="V30" s="279" t="s">
        <v>202</v>
      </c>
      <c r="W30" s="175">
        <v>0</v>
      </c>
      <c r="X30" s="161">
        <v>0</v>
      </c>
      <c r="Y30" s="161">
        <v>55</v>
      </c>
      <c r="Z30" s="235" t="s">
        <v>202</v>
      </c>
      <c r="AA30" s="330">
        <f t="shared" si="2"/>
        <v>425</v>
      </c>
      <c r="AB30" s="135">
        <f t="shared" si="0"/>
        <v>43.234994913530009</v>
      </c>
      <c r="AC30" s="191"/>
    </row>
    <row r="31" spans="1:29" ht="94.5">
      <c r="A31" s="87">
        <v>27</v>
      </c>
      <c r="B31" s="88" t="s">
        <v>175</v>
      </c>
      <c r="C31" s="89" t="s">
        <v>176</v>
      </c>
      <c r="D31" s="300"/>
      <c r="E31" s="90" t="s">
        <v>78</v>
      </c>
      <c r="F31" s="91" t="s">
        <v>1</v>
      </c>
      <c r="G31" s="92" t="s">
        <v>73</v>
      </c>
      <c r="H31" s="93" t="s">
        <v>110</v>
      </c>
      <c r="I31" s="94" t="s">
        <v>43</v>
      </c>
      <c r="J31" s="123">
        <v>302</v>
      </c>
      <c r="K31" s="209" t="s">
        <v>202</v>
      </c>
      <c r="L31" s="123">
        <v>181</v>
      </c>
      <c r="M31" s="284" t="s">
        <v>202</v>
      </c>
      <c r="N31" s="123">
        <v>129</v>
      </c>
      <c r="O31" s="209" t="s">
        <v>202</v>
      </c>
      <c r="P31" s="264">
        <v>303</v>
      </c>
      <c r="Q31" s="209" t="s">
        <v>202</v>
      </c>
      <c r="R31" s="318">
        <f t="shared" si="1"/>
        <v>915</v>
      </c>
      <c r="S31" s="162">
        <v>148</v>
      </c>
      <c r="T31" s="186" t="s">
        <v>258</v>
      </c>
      <c r="U31" s="163">
        <v>153</v>
      </c>
      <c r="V31" s="284" t="s">
        <v>202</v>
      </c>
      <c r="W31" s="174">
        <v>86</v>
      </c>
      <c r="X31" s="163">
        <v>0</v>
      </c>
      <c r="Y31" s="163">
        <v>20</v>
      </c>
      <c r="Z31" s="239" t="s">
        <v>202</v>
      </c>
      <c r="AA31" s="331">
        <f t="shared" si="2"/>
        <v>407</v>
      </c>
      <c r="AB31" s="136">
        <f t="shared" si="0"/>
        <v>44.480874316939889</v>
      </c>
      <c r="AC31" s="192"/>
    </row>
    <row r="32" spans="1:29">
      <c r="A32" s="20"/>
      <c r="B32" s="22" t="s">
        <v>135</v>
      </c>
      <c r="C32" s="61"/>
      <c r="D32" s="301"/>
      <c r="E32" s="22"/>
      <c r="F32" s="21"/>
      <c r="G32" s="23"/>
      <c r="H32" s="24"/>
      <c r="I32" s="43"/>
      <c r="J32" s="124"/>
      <c r="K32" s="124"/>
      <c r="L32" s="124"/>
      <c r="M32" s="124"/>
      <c r="N32" s="124"/>
      <c r="O32" s="165"/>
      <c r="P32" s="165"/>
      <c r="Q32" s="165"/>
      <c r="R32" s="124"/>
      <c r="S32" s="164"/>
      <c r="T32" s="164"/>
      <c r="U32" s="165"/>
      <c r="V32" s="165"/>
      <c r="W32" s="225"/>
      <c r="X32" s="165"/>
      <c r="Y32" s="165"/>
      <c r="Z32" s="164"/>
      <c r="AA32" s="165"/>
      <c r="AB32" s="137"/>
      <c r="AC32" s="193"/>
    </row>
    <row r="33" spans="1:29" ht="56.25">
      <c r="A33" s="4">
        <v>28</v>
      </c>
      <c r="B33" s="70" t="s">
        <v>11</v>
      </c>
      <c r="C33" s="71" t="s">
        <v>312</v>
      </c>
      <c r="D33" s="297" t="s">
        <v>313</v>
      </c>
      <c r="E33" s="72" t="s">
        <v>80</v>
      </c>
      <c r="F33" s="73" t="s">
        <v>6</v>
      </c>
      <c r="G33" s="74" t="s">
        <v>72</v>
      </c>
      <c r="H33" s="75" t="s">
        <v>110</v>
      </c>
      <c r="I33" s="76" t="s">
        <v>43</v>
      </c>
      <c r="J33" s="120">
        <v>10</v>
      </c>
      <c r="K33" s="207" t="s">
        <v>202</v>
      </c>
      <c r="L33" s="120">
        <v>8</v>
      </c>
      <c r="M33" s="120">
        <v>15</v>
      </c>
      <c r="N33" s="120">
        <v>8</v>
      </c>
      <c r="O33" s="207" t="s">
        <v>202</v>
      </c>
      <c r="P33" s="262">
        <v>3</v>
      </c>
      <c r="Q33" s="262">
        <v>15</v>
      </c>
      <c r="R33" s="316">
        <f t="shared" si="1"/>
        <v>59</v>
      </c>
      <c r="S33" s="158">
        <v>3</v>
      </c>
      <c r="T33" s="158">
        <v>5</v>
      </c>
      <c r="U33" s="159">
        <v>8</v>
      </c>
      <c r="V33" s="159">
        <v>1</v>
      </c>
      <c r="W33" s="176" t="s">
        <v>284</v>
      </c>
      <c r="X33" s="159">
        <v>0</v>
      </c>
      <c r="Y33" s="159">
        <v>1</v>
      </c>
      <c r="Z33" s="158">
        <v>10</v>
      </c>
      <c r="AA33" s="329">
        <f t="shared" si="2"/>
        <v>28</v>
      </c>
      <c r="AB33" s="134">
        <f t="shared" si="0"/>
        <v>47.457627118644069</v>
      </c>
      <c r="AC33" s="198" t="s">
        <v>259</v>
      </c>
    </row>
    <row r="34" spans="1:29" ht="56.25">
      <c r="A34" s="4">
        <v>29</v>
      </c>
      <c r="B34" s="88" t="s">
        <v>12</v>
      </c>
      <c r="C34" s="89" t="s">
        <v>178</v>
      </c>
      <c r="D34" s="300"/>
      <c r="E34" s="90" t="s">
        <v>179</v>
      </c>
      <c r="F34" s="91" t="s">
        <v>1</v>
      </c>
      <c r="G34" s="92" t="s">
        <v>72</v>
      </c>
      <c r="H34" s="93" t="s">
        <v>110</v>
      </c>
      <c r="I34" s="94" t="s">
        <v>44</v>
      </c>
      <c r="J34" s="123">
        <v>1</v>
      </c>
      <c r="K34" s="209" t="s">
        <v>202</v>
      </c>
      <c r="L34" s="123">
        <v>1</v>
      </c>
      <c r="M34" s="284" t="s">
        <v>202</v>
      </c>
      <c r="N34" s="123"/>
      <c r="O34" s="209" t="s">
        <v>202</v>
      </c>
      <c r="P34" s="163">
        <v>8</v>
      </c>
      <c r="Q34" s="209" t="s">
        <v>202</v>
      </c>
      <c r="R34" s="322">
        <f t="shared" si="1"/>
        <v>10</v>
      </c>
      <c r="S34" s="209" t="s">
        <v>202</v>
      </c>
      <c r="T34" s="209" t="s">
        <v>202</v>
      </c>
      <c r="U34" s="209" t="s">
        <v>202</v>
      </c>
      <c r="V34" s="284" t="s">
        <v>202</v>
      </c>
      <c r="W34" s="174" t="s">
        <v>285</v>
      </c>
      <c r="X34" s="163">
        <v>0</v>
      </c>
      <c r="Y34" s="163">
        <v>0</v>
      </c>
      <c r="Z34" s="239" t="s">
        <v>202</v>
      </c>
      <c r="AA34" s="331">
        <f t="shared" si="2"/>
        <v>0</v>
      </c>
      <c r="AB34" s="136">
        <f t="shared" si="0"/>
        <v>0</v>
      </c>
      <c r="AC34" s="192"/>
    </row>
    <row r="35" spans="1:29">
      <c r="A35" s="28"/>
      <c r="B35" s="35" t="s">
        <v>136</v>
      </c>
      <c r="C35" s="62"/>
      <c r="D35" s="303"/>
      <c r="E35" s="29"/>
      <c r="F35" s="30"/>
      <c r="G35" s="31"/>
      <c r="H35" s="32"/>
      <c r="I35" s="44"/>
      <c r="J35" s="127"/>
      <c r="K35" s="127"/>
      <c r="L35" s="127"/>
      <c r="M35" s="127"/>
      <c r="N35" s="127"/>
      <c r="O35" s="171"/>
      <c r="P35" s="171"/>
      <c r="Q35" s="171"/>
      <c r="R35" s="127"/>
      <c r="S35" s="170"/>
      <c r="T35" s="170"/>
      <c r="U35" s="171"/>
      <c r="V35" s="171"/>
      <c r="W35" s="228"/>
      <c r="X35" s="171"/>
      <c r="Y35" s="171"/>
      <c r="Z35" s="170"/>
      <c r="AA35" s="171"/>
      <c r="AB35" s="140"/>
      <c r="AC35" s="199"/>
    </row>
    <row r="36" spans="1:29">
      <c r="A36" s="20"/>
      <c r="B36" s="22" t="s">
        <v>138</v>
      </c>
      <c r="C36" s="61"/>
      <c r="D36" s="301"/>
      <c r="E36" s="22"/>
      <c r="F36" s="21"/>
      <c r="G36" s="23"/>
      <c r="H36" s="24"/>
      <c r="I36" s="23"/>
      <c r="J36" s="128"/>
      <c r="K36" s="128"/>
      <c r="L36" s="128"/>
      <c r="M36" s="128"/>
      <c r="N36" s="128"/>
      <c r="O36" s="173"/>
      <c r="P36" s="173"/>
      <c r="Q36" s="173"/>
      <c r="R36" s="128"/>
      <c r="S36" s="172"/>
      <c r="T36" s="172"/>
      <c r="U36" s="173"/>
      <c r="V36" s="173"/>
      <c r="W36" s="229"/>
      <c r="X36" s="173"/>
      <c r="Y36" s="173"/>
      <c r="Z36" s="172"/>
      <c r="AA36" s="173"/>
      <c r="AB36" s="141"/>
      <c r="AC36" s="200"/>
    </row>
    <row r="37" spans="1:29" ht="56.25">
      <c r="A37" s="69">
        <v>30</v>
      </c>
      <c r="B37" s="70" t="s">
        <v>56</v>
      </c>
      <c r="C37" s="71" t="s">
        <v>314</v>
      </c>
      <c r="D37" s="297" t="s">
        <v>315</v>
      </c>
      <c r="E37" s="72" t="s">
        <v>80</v>
      </c>
      <c r="F37" s="73" t="s">
        <v>1</v>
      </c>
      <c r="G37" s="74" t="s">
        <v>73</v>
      </c>
      <c r="H37" s="75" t="s">
        <v>104</v>
      </c>
      <c r="I37" s="76" t="s">
        <v>44</v>
      </c>
      <c r="J37" s="120">
        <v>7</v>
      </c>
      <c r="K37" s="207" t="s">
        <v>202</v>
      </c>
      <c r="L37" s="120">
        <v>4</v>
      </c>
      <c r="M37" s="120">
        <v>7</v>
      </c>
      <c r="N37" s="207" t="s">
        <v>202</v>
      </c>
      <c r="O37" s="207" t="s">
        <v>202</v>
      </c>
      <c r="P37" s="262">
        <v>3</v>
      </c>
      <c r="Q37" s="262">
        <v>5</v>
      </c>
      <c r="R37" s="316">
        <f t="shared" ref="R37:R38" si="3">SUM(J37:Q37)</f>
        <v>26</v>
      </c>
      <c r="S37" s="158">
        <v>7</v>
      </c>
      <c r="T37" s="158">
        <v>0</v>
      </c>
      <c r="U37" s="159">
        <v>4</v>
      </c>
      <c r="V37" s="176" t="s">
        <v>293</v>
      </c>
      <c r="W37" s="176">
        <v>6</v>
      </c>
      <c r="X37" s="159">
        <v>0</v>
      </c>
      <c r="Y37" s="159">
        <v>1</v>
      </c>
      <c r="Z37" s="158">
        <v>4</v>
      </c>
      <c r="AA37" s="329">
        <f t="shared" ref="AA37:AA38" si="4">SUM(S37:Z37)</f>
        <v>22</v>
      </c>
      <c r="AB37" s="134">
        <f t="shared" ref="AB37:AB38" si="5">(AA37*100)/R37</f>
        <v>84.615384615384613</v>
      </c>
      <c r="AC37" s="190"/>
    </row>
    <row r="38" spans="1:29" ht="47.25">
      <c r="A38" s="87">
        <v>31</v>
      </c>
      <c r="B38" s="88" t="s">
        <v>13</v>
      </c>
      <c r="C38" s="89" t="s">
        <v>174</v>
      </c>
      <c r="D38" s="300"/>
      <c r="E38" s="90" t="s">
        <v>179</v>
      </c>
      <c r="F38" s="91" t="s">
        <v>1</v>
      </c>
      <c r="G38" s="92" t="s">
        <v>73</v>
      </c>
      <c r="H38" s="93" t="s">
        <v>104</v>
      </c>
      <c r="I38" s="94" t="s">
        <v>42</v>
      </c>
      <c r="J38" s="123">
        <v>10</v>
      </c>
      <c r="K38" s="209" t="s">
        <v>202</v>
      </c>
      <c r="L38" s="123">
        <v>8</v>
      </c>
      <c r="M38" s="123">
        <v>13</v>
      </c>
      <c r="N38" s="209" t="s">
        <v>202</v>
      </c>
      <c r="O38" s="264">
        <v>3</v>
      </c>
      <c r="P38" s="264">
        <v>3</v>
      </c>
      <c r="Q38" s="264">
        <v>7</v>
      </c>
      <c r="R38" s="318">
        <f t="shared" si="3"/>
        <v>44</v>
      </c>
      <c r="S38" s="174" t="s">
        <v>232</v>
      </c>
      <c r="T38" s="239" t="s">
        <v>202</v>
      </c>
      <c r="U38" s="163">
        <v>0</v>
      </c>
      <c r="V38" s="174" t="s">
        <v>294</v>
      </c>
      <c r="W38" s="174">
        <v>6</v>
      </c>
      <c r="X38" s="163">
        <v>3</v>
      </c>
      <c r="Y38" s="163">
        <v>3</v>
      </c>
      <c r="Z38" s="162" t="s">
        <v>272</v>
      </c>
      <c r="AA38" s="331">
        <f t="shared" si="4"/>
        <v>12</v>
      </c>
      <c r="AB38" s="136">
        <f t="shared" si="5"/>
        <v>27.272727272727273</v>
      </c>
      <c r="AC38" s="192"/>
    </row>
    <row r="39" spans="1:29">
      <c r="A39" s="20"/>
      <c r="B39" s="22" t="s">
        <v>137</v>
      </c>
      <c r="C39" s="61"/>
      <c r="D39" s="301"/>
      <c r="E39" s="22"/>
      <c r="F39" s="21"/>
      <c r="G39" s="23"/>
      <c r="H39" s="24"/>
      <c r="I39" s="43"/>
      <c r="J39" s="124"/>
      <c r="K39" s="124"/>
      <c r="L39" s="124"/>
      <c r="M39" s="124"/>
      <c r="N39" s="124"/>
      <c r="O39" s="165"/>
      <c r="P39" s="165"/>
      <c r="Q39" s="165"/>
      <c r="R39" s="124"/>
      <c r="S39" s="164"/>
      <c r="T39" s="164"/>
      <c r="U39" s="165"/>
      <c r="V39" s="165"/>
      <c r="W39" s="225"/>
      <c r="X39" s="165"/>
      <c r="Y39" s="165"/>
      <c r="Z39" s="164"/>
      <c r="AA39" s="165"/>
      <c r="AB39" s="137"/>
      <c r="AC39" s="193"/>
    </row>
    <row r="40" spans="1:29" ht="31.5">
      <c r="A40" s="6">
        <v>32</v>
      </c>
      <c r="B40" s="47" t="s">
        <v>180</v>
      </c>
      <c r="C40" s="111" t="s">
        <v>184</v>
      </c>
      <c r="D40" s="309"/>
      <c r="E40" s="48" t="s">
        <v>82</v>
      </c>
      <c r="F40" s="49" t="s">
        <v>1</v>
      </c>
      <c r="G40" s="50" t="s">
        <v>74</v>
      </c>
      <c r="H40" s="51" t="s">
        <v>182</v>
      </c>
      <c r="I40" s="6" t="s">
        <v>45</v>
      </c>
      <c r="J40" s="120">
        <v>49485</v>
      </c>
      <c r="K40" s="207" t="s">
        <v>202</v>
      </c>
      <c r="L40" s="120">
        <v>19510</v>
      </c>
      <c r="M40" s="120">
        <v>32660</v>
      </c>
      <c r="N40" s="120">
        <v>20499</v>
      </c>
      <c r="O40" s="262">
        <v>27269</v>
      </c>
      <c r="P40" s="262">
        <v>49536</v>
      </c>
      <c r="Q40" s="262">
        <v>28906</v>
      </c>
      <c r="R40" s="316">
        <f t="shared" ref="R40:R62" si="6">SUM(J40:Q40)</f>
        <v>227865</v>
      </c>
      <c r="S40" s="158">
        <v>2963</v>
      </c>
      <c r="T40" s="176" t="s">
        <v>261</v>
      </c>
      <c r="U40" s="159">
        <v>1355</v>
      </c>
      <c r="V40" s="276">
        <v>14.66</v>
      </c>
      <c r="W40" s="176">
        <v>2820</v>
      </c>
      <c r="X40" s="159">
        <v>3328</v>
      </c>
      <c r="Y40" s="159">
        <v>5991</v>
      </c>
      <c r="Z40" s="158">
        <v>3236</v>
      </c>
      <c r="AA40" s="329">
        <f t="shared" ref="AA40:AA62" si="7">SUM(S40:Z40)</f>
        <v>19707.66</v>
      </c>
      <c r="AB40" s="134">
        <f t="shared" ref="AB40:AB62" si="8">(AA40*100)/R40</f>
        <v>8.6488315449937456</v>
      </c>
      <c r="AC40" s="190"/>
    </row>
    <row r="41" spans="1:29" ht="47.25">
      <c r="A41" s="112"/>
      <c r="B41" s="113" t="s">
        <v>181</v>
      </c>
      <c r="C41" s="114" t="s">
        <v>185</v>
      </c>
      <c r="D41" s="310"/>
      <c r="E41" s="115"/>
      <c r="F41" s="116"/>
      <c r="G41" s="117"/>
      <c r="H41" s="118" t="s">
        <v>183</v>
      </c>
      <c r="I41" s="112"/>
      <c r="J41" s="121">
        <v>103247</v>
      </c>
      <c r="K41" s="208" t="s">
        <v>202</v>
      </c>
      <c r="L41" s="121">
        <v>48400</v>
      </c>
      <c r="M41" s="121">
        <v>78137</v>
      </c>
      <c r="N41" s="121">
        <v>49192</v>
      </c>
      <c r="O41" s="263">
        <v>10411</v>
      </c>
      <c r="P41" s="263">
        <v>23903</v>
      </c>
      <c r="Q41" s="263">
        <v>54856</v>
      </c>
      <c r="R41" s="317">
        <f t="shared" si="6"/>
        <v>368146</v>
      </c>
      <c r="S41" s="160">
        <v>26521</v>
      </c>
      <c r="T41" s="175" t="s">
        <v>260</v>
      </c>
      <c r="U41" s="161">
        <v>6418</v>
      </c>
      <c r="V41" s="275">
        <v>25.08</v>
      </c>
      <c r="W41" s="175">
        <v>1984</v>
      </c>
      <c r="X41" s="161">
        <v>1463</v>
      </c>
      <c r="Y41" s="161">
        <v>1460</v>
      </c>
      <c r="Z41" s="160">
        <v>21555</v>
      </c>
      <c r="AA41" s="330">
        <f t="shared" si="7"/>
        <v>59426.080000000002</v>
      </c>
      <c r="AB41" s="135">
        <f t="shared" si="8"/>
        <v>16.141987146403871</v>
      </c>
      <c r="AC41" s="191"/>
    </row>
    <row r="42" spans="1:29" ht="56.25">
      <c r="A42" s="77">
        <v>33</v>
      </c>
      <c r="B42" s="78" t="s">
        <v>57</v>
      </c>
      <c r="C42" s="79" t="s">
        <v>186</v>
      </c>
      <c r="D42" s="298" t="s">
        <v>327</v>
      </c>
      <c r="E42" s="80" t="s">
        <v>80</v>
      </c>
      <c r="F42" s="81" t="s">
        <v>6</v>
      </c>
      <c r="G42" s="82"/>
      <c r="H42" s="83" t="s">
        <v>111</v>
      </c>
      <c r="I42" s="84" t="s">
        <v>42</v>
      </c>
      <c r="J42" s="121">
        <v>38685</v>
      </c>
      <c r="K42" s="121">
        <v>40310</v>
      </c>
      <c r="L42" s="208" t="s">
        <v>202</v>
      </c>
      <c r="M42" s="121">
        <v>26735</v>
      </c>
      <c r="N42" s="121">
        <v>19835</v>
      </c>
      <c r="O42" s="208" t="s">
        <v>202</v>
      </c>
      <c r="P42" s="263">
        <v>19659</v>
      </c>
      <c r="Q42" s="208" t="s">
        <v>202</v>
      </c>
      <c r="R42" s="317">
        <f t="shared" si="6"/>
        <v>145224</v>
      </c>
      <c r="S42" s="160">
        <v>9336</v>
      </c>
      <c r="T42" s="160">
        <v>16256</v>
      </c>
      <c r="U42" s="208" t="s">
        <v>202</v>
      </c>
      <c r="V42" s="275">
        <v>35.14</v>
      </c>
      <c r="W42" s="175">
        <v>1083</v>
      </c>
      <c r="X42" s="208" t="s">
        <v>202</v>
      </c>
      <c r="Y42" s="161">
        <v>3708</v>
      </c>
      <c r="Z42" s="160">
        <v>5118</v>
      </c>
      <c r="AA42" s="330">
        <f t="shared" si="7"/>
        <v>35536.14</v>
      </c>
      <c r="AB42" s="135">
        <f t="shared" si="8"/>
        <v>24.469881011403075</v>
      </c>
      <c r="AC42" s="191"/>
    </row>
    <row r="43" spans="1:29" ht="37.5">
      <c r="A43" s="77">
        <v>34</v>
      </c>
      <c r="B43" s="78" t="s">
        <v>14</v>
      </c>
      <c r="C43" s="79" t="s">
        <v>187</v>
      </c>
      <c r="D43" s="298" t="s">
        <v>316</v>
      </c>
      <c r="E43" s="80" t="s">
        <v>80</v>
      </c>
      <c r="F43" s="81" t="s">
        <v>3</v>
      </c>
      <c r="G43" s="82" t="s">
        <v>71</v>
      </c>
      <c r="H43" s="83" t="s">
        <v>111</v>
      </c>
      <c r="I43" s="84" t="s">
        <v>42</v>
      </c>
      <c r="J43" s="121">
        <v>13139</v>
      </c>
      <c r="K43" s="121">
        <v>5775</v>
      </c>
      <c r="L43" s="121">
        <v>2263</v>
      </c>
      <c r="M43" s="121">
        <v>4706</v>
      </c>
      <c r="N43" s="121">
        <v>415224</v>
      </c>
      <c r="O43" s="263">
        <v>1737</v>
      </c>
      <c r="P43" s="263">
        <v>2837</v>
      </c>
      <c r="Q43" s="208" t="s">
        <v>202</v>
      </c>
      <c r="R43" s="317">
        <f t="shared" si="6"/>
        <v>445681</v>
      </c>
      <c r="S43" s="160">
        <v>175</v>
      </c>
      <c r="T43" s="160">
        <v>1333</v>
      </c>
      <c r="U43" s="161">
        <v>21</v>
      </c>
      <c r="V43" s="275">
        <v>0.67</v>
      </c>
      <c r="W43" s="175">
        <v>248</v>
      </c>
      <c r="X43" s="161">
        <v>12</v>
      </c>
      <c r="Y43" s="161">
        <v>26</v>
      </c>
      <c r="Z43" s="160">
        <v>20</v>
      </c>
      <c r="AA43" s="330">
        <f t="shared" si="7"/>
        <v>1835.67</v>
      </c>
      <c r="AB43" s="135">
        <f t="shared" si="8"/>
        <v>0.41187979743359038</v>
      </c>
      <c r="AC43" s="191"/>
    </row>
    <row r="44" spans="1:29" ht="37.5">
      <c r="A44" s="77">
        <v>35</v>
      </c>
      <c r="B44" s="78" t="s">
        <v>27</v>
      </c>
      <c r="C44" s="79" t="s">
        <v>188</v>
      </c>
      <c r="D44" s="298"/>
      <c r="E44" s="80" t="s">
        <v>179</v>
      </c>
      <c r="F44" s="81" t="s">
        <v>6</v>
      </c>
      <c r="G44" s="82" t="s">
        <v>74</v>
      </c>
      <c r="H44" s="83" t="s">
        <v>111</v>
      </c>
      <c r="I44" s="84" t="s">
        <v>42</v>
      </c>
      <c r="J44" s="121">
        <v>573272</v>
      </c>
      <c r="K44" s="121">
        <v>721533</v>
      </c>
      <c r="L44" s="121">
        <v>356281</v>
      </c>
      <c r="M44" s="279" t="s">
        <v>202</v>
      </c>
      <c r="N44" s="121">
        <v>429940</v>
      </c>
      <c r="O44" s="208" t="s">
        <v>202</v>
      </c>
      <c r="P44" s="263">
        <v>625740</v>
      </c>
      <c r="Q44" s="208" t="s">
        <v>202</v>
      </c>
      <c r="R44" s="317">
        <f t="shared" si="6"/>
        <v>2706766</v>
      </c>
      <c r="S44" s="160">
        <v>3106</v>
      </c>
      <c r="T44" s="160">
        <v>33</v>
      </c>
      <c r="U44" s="161">
        <v>710</v>
      </c>
      <c r="V44" s="279" t="s">
        <v>202</v>
      </c>
      <c r="W44" s="175">
        <v>98</v>
      </c>
      <c r="X44" s="161">
        <v>0</v>
      </c>
      <c r="Y44" s="161">
        <v>150</v>
      </c>
      <c r="Z44" s="160">
        <v>202</v>
      </c>
      <c r="AA44" s="330">
        <f t="shared" si="7"/>
        <v>4299</v>
      </c>
      <c r="AB44" s="135">
        <f t="shared" si="8"/>
        <v>0.15882422049043027</v>
      </c>
      <c r="AC44" s="191"/>
    </row>
    <row r="45" spans="1:29" ht="56.25">
      <c r="A45" s="77">
        <v>36</v>
      </c>
      <c r="B45" s="78" t="s">
        <v>328</v>
      </c>
      <c r="C45" s="79" t="s">
        <v>189</v>
      </c>
      <c r="D45" s="298" t="s">
        <v>329</v>
      </c>
      <c r="E45" s="80" t="s">
        <v>80</v>
      </c>
      <c r="F45" s="81" t="s">
        <v>1</v>
      </c>
      <c r="G45" s="82" t="s">
        <v>72</v>
      </c>
      <c r="H45" s="83" t="s">
        <v>112</v>
      </c>
      <c r="I45" s="103" t="s">
        <v>44</v>
      </c>
      <c r="J45" s="121">
        <v>10</v>
      </c>
      <c r="K45" s="208" t="s">
        <v>202</v>
      </c>
      <c r="L45" s="208" t="s">
        <v>202</v>
      </c>
      <c r="M45" s="279" t="s">
        <v>202</v>
      </c>
      <c r="N45" s="121">
        <v>8</v>
      </c>
      <c r="O45" s="208" t="s">
        <v>202</v>
      </c>
      <c r="P45" s="263">
        <v>3</v>
      </c>
      <c r="Q45" s="208" t="s">
        <v>202</v>
      </c>
      <c r="R45" s="317">
        <f t="shared" si="6"/>
        <v>21</v>
      </c>
      <c r="S45" s="208" t="s">
        <v>202</v>
      </c>
      <c r="T45" s="208" t="s">
        <v>202</v>
      </c>
      <c r="U45" s="208" t="s">
        <v>202</v>
      </c>
      <c r="V45" s="208" t="s">
        <v>202</v>
      </c>
      <c r="W45" s="208" t="s">
        <v>202</v>
      </c>
      <c r="X45" s="161">
        <v>3</v>
      </c>
      <c r="Y45" s="161"/>
      <c r="Z45" s="235" t="s">
        <v>202</v>
      </c>
      <c r="AA45" s="330">
        <f t="shared" si="7"/>
        <v>3</v>
      </c>
      <c r="AB45" s="135">
        <f t="shared" si="8"/>
        <v>14.285714285714286</v>
      </c>
      <c r="AC45" s="191"/>
    </row>
    <row r="46" spans="1:29" ht="37.5">
      <c r="A46" s="77">
        <v>37</v>
      </c>
      <c r="B46" s="78" t="s">
        <v>58</v>
      </c>
      <c r="C46" s="79" t="s">
        <v>190</v>
      </c>
      <c r="D46" s="298"/>
      <c r="E46" s="80" t="s">
        <v>179</v>
      </c>
      <c r="F46" s="81" t="s">
        <v>1</v>
      </c>
      <c r="G46" s="82" t="s">
        <v>74</v>
      </c>
      <c r="H46" s="83" t="s">
        <v>105</v>
      </c>
      <c r="I46" s="84" t="s">
        <v>44</v>
      </c>
      <c r="J46" s="121">
        <v>43</v>
      </c>
      <c r="K46" s="208" t="s">
        <v>202</v>
      </c>
      <c r="L46" s="208" t="s">
        <v>202</v>
      </c>
      <c r="M46" s="279" t="s">
        <v>202</v>
      </c>
      <c r="N46" s="208" t="s">
        <v>202</v>
      </c>
      <c r="O46" s="208" t="s">
        <v>202</v>
      </c>
      <c r="P46" s="208" t="s">
        <v>202</v>
      </c>
      <c r="Q46" s="208" t="s">
        <v>202</v>
      </c>
      <c r="R46" s="317">
        <f t="shared" si="6"/>
        <v>43</v>
      </c>
      <c r="S46" s="160">
        <v>9</v>
      </c>
      <c r="T46" s="160">
        <v>50</v>
      </c>
      <c r="U46" s="208" t="s">
        <v>202</v>
      </c>
      <c r="V46" s="279" t="s">
        <v>202</v>
      </c>
      <c r="W46" s="175">
        <v>157</v>
      </c>
      <c r="X46" s="208" t="s">
        <v>202</v>
      </c>
      <c r="Y46" s="161">
        <v>402</v>
      </c>
      <c r="Z46" s="235" t="s">
        <v>202</v>
      </c>
      <c r="AA46" s="330">
        <f t="shared" si="7"/>
        <v>618</v>
      </c>
      <c r="AB46" s="135">
        <f t="shared" si="8"/>
        <v>1437.2093023255813</v>
      </c>
      <c r="AC46" s="191"/>
    </row>
    <row r="47" spans="1:29" ht="47.25">
      <c r="A47" s="77">
        <v>38</v>
      </c>
      <c r="B47" s="78" t="s">
        <v>59</v>
      </c>
      <c r="C47" s="79" t="s">
        <v>191</v>
      </c>
      <c r="D47" s="298"/>
      <c r="E47" s="80" t="s">
        <v>78</v>
      </c>
      <c r="F47" s="81" t="s">
        <v>3</v>
      </c>
      <c r="G47" s="82" t="s">
        <v>71</v>
      </c>
      <c r="H47" s="83" t="s">
        <v>113</v>
      </c>
      <c r="I47" s="84" t="s">
        <v>44</v>
      </c>
      <c r="J47" s="121">
        <v>1902</v>
      </c>
      <c r="K47" s="121">
        <v>1388</v>
      </c>
      <c r="L47" s="208" t="s">
        <v>202</v>
      </c>
      <c r="M47" s="121">
        <v>10</v>
      </c>
      <c r="N47" s="121">
        <v>1456</v>
      </c>
      <c r="O47" s="208" t="s">
        <v>202</v>
      </c>
      <c r="P47" s="263">
        <v>4170</v>
      </c>
      <c r="Q47" s="263">
        <v>857</v>
      </c>
      <c r="R47" s="317">
        <f t="shared" si="6"/>
        <v>9783</v>
      </c>
      <c r="S47" s="160">
        <v>6</v>
      </c>
      <c r="T47" s="160">
        <v>6</v>
      </c>
      <c r="U47" s="208" t="s">
        <v>202</v>
      </c>
      <c r="V47" s="161" t="s">
        <v>295</v>
      </c>
      <c r="W47" s="175">
        <v>13</v>
      </c>
      <c r="X47" s="161">
        <v>0</v>
      </c>
      <c r="Y47" s="161">
        <v>19</v>
      </c>
      <c r="Z47" s="160">
        <v>5</v>
      </c>
      <c r="AA47" s="330">
        <f t="shared" si="7"/>
        <v>49</v>
      </c>
      <c r="AB47" s="135">
        <f t="shared" si="8"/>
        <v>0.50086885413472348</v>
      </c>
      <c r="AC47" s="191"/>
    </row>
    <row r="48" spans="1:29" ht="47.25">
      <c r="A48" s="77">
        <v>39</v>
      </c>
      <c r="B48" s="78" t="s">
        <v>20</v>
      </c>
      <c r="C48" s="79" t="s">
        <v>192</v>
      </c>
      <c r="D48" s="298"/>
      <c r="E48" s="80" t="s">
        <v>179</v>
      </c>
      <c r="F48" s="81" t="s">
        <v>1</v>
      </c>
      <c r="G48" s="82" t="s">
        <v>70</v>
      </c>
      <c r="H48" s="83" t="s">
        <v>114</v>
      </c>
      <c r="I48" s="84" t="s">
        <v>40</v>
      </c>
      <c r="J48" s="121">
        <v>10</v>
      </c>
      <c r="K48" s="121">
        <v>10</v>
      </c>
      <c r="L48" s="121">
        <v>8</v>
      </c>
      <c r="M48" s="279" t="s">
        <v>202</v>
      </c>
      <c r="N48" s="121">
        <v>8</v>
      </c>
      <c r="O48" s="208" t="s">
        <v>202</v>
      </c>
      <c r="P48" s="263">
        <v>3</v>
      </c>
      <c r="Q48" s="263">
        <v>9</v>
      </c>
      <c r="R48" s="317">
        <f t="shared" si="6"/>
        <v>48</v>
      </c>
      <c r="S48" s="160">
        <v>10</v>
      </c>
      <c r="T48" s="160">
        <v>10</v>
      </c>
      <c r="U48" s="161">
        <v>8</v>
      </c>
      <c r="V48" s="279" t="s">
        <v>202</v>
      </c>
      <c r="W48" s="175">
        <v>8</v>
      </c>
      <c r="X48" s="161">
        <v>3</v>
      </c>
      <c r="Y48" s="161">
        <v>2</v>
      </c>
      <c r="Z48" s="160">
        <v>0</v>
      </c>
      <c r="AA48" s="330">
        <f t="shared" si="7"/>
        <v>41</v>
      </c>
      <c r="AB48" s="135">
        <f t="shared" si="8"/>
        <v>85.416666666666671</v>
      </c>
      <c r="AC48" s="191"/>
    </row>
    <row r="49" spans="1:29" ht="56.25">
      <c r="A49" s="77">
        <v>40</v>
      </c>
      <c r="B49" s="78" t="s">
        <v>19</v>
      </c>
      <c r="C49" s="79" t="s">
        <v>193</v>
      </c>
      <c r="D49" s="298"/>
      <c r="E49" s="80" t="s">
        <v>78</v>
      </c>
      <c r="F49" s="81" t="s">
        <v>6</v>
      </c>
      <c r="G49" s="82" t="s">
        <v>74</v>
      </c>
      <c r="H49" s="83" t="s">
        <v>115</v>
      </c>
      <c r="I49" s="84" t="s">
        <v>42</v>
      </c>
      <c r="J49" s="121">
        <v>686201</v>
      </c>
      <c r="K49" s="121">
        <v>617408</v>
      </c>
      <c r="L49" s="121">
        <v>319032</v>
      </c>
      <c r="M49" s="121">
        <v>519797</v>
      </c>
      <c r="N49" s="121">
        <v>436297</v>
      </c>
      <c r="O49" s="263">
        <v>139990</v>
      </c>
      <c r="P49" s="263">
        <v>495936</v>
      </c>
      <c r="Q49" s="263">
        <v>680061</v>
      </c>
      <c r="R49" s="317">
        <f t="shared" si="6"/>
        <v>3894722</v>
      </c>
      <c r="S49" s="160">
        <v>123563</v>
      </c>
      <c r="T49" s="160">
        <v>11447</v>
      </c>
      <c r="U49" s="161">
        <v>50136</v>
      </c>
      <c r="V49" s="275">
        <v>21.43</v>
      </c>
      <c r="W49" s="175">
        <v>76856</v>
      </c>
      <c r="X49" s="161">
        <v>15277</v>
      </c>
      <c r="Y49" s="161">
        <v>50629</v>
      </c>
      <c r="Z49" s="160">
        <v>66269</v>
      </c>
      <c r="AA49" s="330">
        <f t="shared" si="7"/>
        <v>394198.43</v>
      </c>
      <c r="AB49" s="135">
        <f t="shared" si="8"/>
        <v>10.121349611089059</v>
      </c>
      <c r="AC49" s="191"/>
    </row>
    <row r="50" spans="1:29" ht="47.25">
      <c r="A50" s="77">
        <v>41</v>
      </c>
      <c r="B50" s="78" t="s">
        <v>18</v>
      </c>
      <c r="C50" s="79" t="s">
        <v>194</v>
      </c>
      <c r="D50" s="298"/>
      <c r="E50" s="80" t="s">
        <v>179</v>
      </c>
      <c r="F50" s="81" t="s">
        <v>6</v>
      </c>
      <c r="G50" s="82" t="s">
        <v>72</v>
      </c>
      <c r="H50" s="83" t="s">
        <v>116</v>
      </c>
      <c r="I50" s="84" t="s">
        <v>42</v>
      </c>
      <c r="J50" s="121">
        <v>16811</v>
      </c>
      <c r="K50" s="121">
        <v>38050</v>
      </c>
      <c r="L50" s="208" t="s">
        <v>202</v>
      </c>
      <c r="M50" s="121">
        <v>8237</v>
      </c>
      <c r="N50" s="121">
        <v>10161</v>
      </c>
      <c r="O50" s="263">
        <v>3431</v>
      </c>
      <c r="P50" s="263">
        <v>3479</v>
      </c>
      <c r="Q50" s="208" t="s">
        <v>202</v>
      </c>
      <c r="R50" s="317">
        <f t="shared" si="6"/>
        <v>80169</v>
      </c>
      <c r="S50" s="235" t="s">
        <v>202</v>
      </c>
      <c r="T50" s="235" t="s">
        <v>202</v>
      </c>
      <c r="U50" s="235" t="s">
        <v>202</v>
      </c>
      <c r="V50" s="235" t="s">
        <v>202</v>
      </c>
      <c r="W50" s="235" t="s">
        <v>202</v>
      </c>
      <c r="X50" s="161">
        <v>1522</v>
      </c>
      <c r="Y50" s="235" t="s">
        <v>202</v>
      </c>
      <c r="Z50" s="235" t="s">
        <v>202</v>
      </c>
      <c r="AA50" s="330">
        <f t="shared" si="7"/>
        <v>1522</v>
      </c>
      <c r="AB50" s="135">
        <f>(AA50*100)/R50</f>
        <v>1.8984894410557698</v>
      </c>
      <c r="AC50" s="191"/>
    </row>
    <row r="51" spans="1:29" ht="47.25">
      <c r="A51" s="77">
        <v>42</v>
      </c>
      <c r="B51" s="78" t="s">
        <v>48</v>
      </c>
      <c r="C51" s="79" t="s">
        <v>323</v>
      </c>
      <c r="D51" s="298" t="s">
        <v>325</v>
      </c>
      <c r="E51" s="80" t="s">
        <v>80</v>
      </c>
      <c r="F51" s="81" t="s">
        <v>3</v>
      </c>
      <c r="G51" s="82" t="s">
        <v>71</v>
      </c>
      <c r="H51" s="83" t="s">
        <v>116</v>
      </c>
      <c r="I51" s="84" t="s">
        <v>42</v>
      </c>
      <c r="J51" s="121">
        <v>679200</v>
      </c>
      <c r="K51" s="208" t="s">
        <v>202</v>
      </c>
      <c r="L51" s="208" t="s">
        <v>202</v>
      </c>
      <c r="M51" s="121">
        <v>0</v>
      </c>
      <c r="N51" s="121">
        <v>529913</v>
      </c>
      <c r="O51" s="263">
        <v>12</v>
      </c>
      <c r="P51" s="263">
        <v>514388</v>
      </c>
      <c r="Q51" s="263">
        <v>799131</v>
      </c>
      <c r="R51" s="317">
        <f t="shared" si="6"/>
        <v>2522644</v>
      </c>
      <c r="S51" s="160">
        <v>2</v>
      </c>
      <c r="T51" s="235" t="s">
        <v>202</v>
      </c>
      <c r="U51" s="208" t="s">
        <v>202</v>
      </c>
      <c r="V51" s="161">
        <v>0</v>
      </c>
      <c r="W51" s="175">
        <v>8</v>
      </c>
      <c r="X51" s="161">
        <v>5</v>
      </c>
      <c r="Y51" s="161">
        <v>8</v>
      </c>
      <c r="Z51" s="160" t="s">
        <v>347</v>
      </c>
      <c r="AA51" s="330">
        <f t="shared" si="7"/>
        <v>23</v>
      </c>
      <c r="AB51" s="135">
        <f t="shared" si="8"/>
        <v>9.1174180740524627E-4</v>
      </c>
      <c r="AC51" s="191"/>
    </row>
    <row r="52" spans="1:29" ht="56.25">
      <c r="A52" s="77">
        <v>44</v>
      </c>
      <c r="B52" s="78" t="s">
        <v>15</v>
      </c>
      <c r="C52" s="79" t="s">
        <v>195</v>
      </c>
      <c r="D52" s="298"/>
      <c r="E52" s="80" t="s">
        <v>179</v>
      </c>
      <c r="F52" s="81" t="s">
        <v>1</v>
      </c>
      <c r="G52" s="82" t="s">
        <v>72</v>
      </c>
      <c r="H52" s="83" t="s">
        <v>117</v>
      </c>
      <c r="I52" s="84" t="s">
        <v>43</v>
      </c>
      <c r="J52" s="121">
        <v>10</v>
      </c>
      <c r="K52" s="121">
        <v>10</v>
      </c>
      <c r="L52" s="121">
        <v>8</v>
      </c>
      <c r="M52" s="121">
        <v>14</v>
      </c>
      <c r="N52" s="121">
        <v>8</v>
      </c>
      <c r="O52" s="208" t="s">
        <v>202</v>
      </c>
      <c r="P52" s="263">
        <v>3</v>
      </c>
      <c r="Q52" s="263">
        <v>9</v>
      </c>
      <c r="R52" s="317">
        <f t="shared" si="6"/>
        <v>62</v>
      </c>
      <c r="S52" s="160">
        <v>10</v>
      </c>
      <c r="T52" s="160">
        <v>10</v>
      </c>
      <c r="U52" s="161">
        <v>6</v>
      </c>
      <c r="V52" s="161">
        <v>100</v>
      </c>
      <c r="W52" s="175">
        <v>8</v>
      </c>
      <c r="X52" s="161">
        <v>3</v>
      </c>
      <c r="Y52" s="161">
        <v>3</v>
      </c>
      <c r="Z52" s="160" t="s">
        <v>348</v>
      </c>
      <c r="AA52" s="330">
        <f t="shared" si="7"/>
        <v>140</v>
      </c>
      <c r="AB52" s="135">
        <f t="shared" si="8"/>
        <v>225.80645161290323</v>
      </c>
      <c r="AC52" s="191"/>
    </row>
    <row r="53" spans="1:29" ht="37.5">
      <c r="A53" s="77">
        <v>45</v>
      </c>
      <c r="B53" s="78" t="s">
        <v>60</v>
      </c>
      <c r="C53" s="79" t="s">
        <v>196</v>
      </c>
      <c r="D53" s="298" t="s">
        <v>317</v>
      </c>
      <c r="E53" s="80" t="s">
        <v>80</v>
      </c>
      <c r="F53" s="81" t="s">
        <v>3</v>
      </c>
      <c r="G53" s="82" t="s">
        <v>71</v>
      </c>
      <c r="H53" s="83" t="s">
        <v>128</v>
      </c>
      <c r="I53" s="84" t="s">
        <v>42</v>
      </c>
      <c r="J53" s="121">
        <v>849699</v>
      </c>
      <c r="K53" s="121">
        <v>721533</v>
      </c>
      <c r="L53" s="208" t="s">
        <v>202</v>
      </c>
      <c r="M53" s="279" t="s">
        <v>202</v>
      </c>
      <c r="N53" s="121">
        <v>529913</v>
      </c>
      <c r="O53" s="263">
        <v>1544</v>
      </c>
      <c r="P53" s="263">
        <v>2214</v>
      </c>
      <c r="Q53" s="263">
        <v>799131</v>
      </c>
      <c r="R53" s="317">
        <f t="shared" si="6"/>
        <v>2904034</v>
      </c>
      <c r="S53" s="160">
        <v>234</v>
      </c>
      <c r="T53" s="160">
        <v>93</v>
      </c>
      <c r="U53" s="208" t="s">
        <v>202</v>
      </c>
      <c r="V53" s="275">
        <v>4.59</v>
      </c>
      <c r="W53" s="175">
        <v>3</v>
      </c>
      <c r="X53" s="161">
        <v>10</v>
      </c>
      <c r="Y53" s="161">
        <v>16</v>
      </c>
      <c r="Z53" s="235" t="s">
        <v>202</v>
      </c>
      <c r="AA53" s="330">
        <f t="shared" si="7"/>
        <v>360.59</v>
      </c>
      <c r="AB53" s="135">
        <f t="shared" si="8"/>
        <v>1.2416865642757626E-2</v>
      </c>
      <c r="AC53" s="191"/>
    </row>
    <row r="54" spans="1:29" ht="37.5">
      <c r="A54" s="307">
        <v>46</v>
      </c>
      <c r="B54" s="308" t="s">
        <v>16</v>
      </c>
      <c r="C54" s="105"/>
      <c r="D54" s="304"/>
      <c r="E54" s="80" t="s">
        <v>83</v>
      </c>
      <c r="F54" s="81" t="s">
        <v>1</v>
      </c>
      <c r="G54" s="82" t="s">
        <v>72</v>
      </c>
      <c r="H54" s="83" t="s">
        <v>129</v>
      </c>
      <c r="I54" s="84" t="s">
        <v>40</v>
      </c>
      <c r="J54" s="208" t="s">
        <v>202</v>
      </c>
      <c r="K54" s="208" t="s">
        <v>202</v>
      </c>
      <c r="L54" s="208" t="s">
        <v>202</v>
      </c>
      <c r="M54" s="121">
        <v>78</v>
      </c>
      <c r="N54" s="121">
        <v>202</v>
      </c>
      <c r="O54" s="208" t="s">
        <v>202</v>
      </c>
      <c r="P54" s="208" t="s">
        <v>202</v>
      </c>
      <c r="Q54" s="208" t="s">
        <v>202</v>
      </c>
      <c r="R54" s="317">
        <f t="shared" si="6"/>
        <v>280</v>
      </c>
      <c r="S54" s="281" t="s">
        <v>202</v>
      </c>
      <c r="T54" s="281" t="s">
        <v>202</v>
      </c>
      <c r="U54" s="281" t="s">
        <v>202</v>
      </c>
      <c r="V54" s="281" t="s">
        <v>202</v>
      </c>
      <c r="W54" s="281" t="s">
        <v>202</v>
      </c>
      <c r="X54" s="161">
        <v>0</v>
      </c>
      <c r="Y54" s="208" t="s">
        <v>202</v>
      </c>
      <c r="Z54" s="235" t="s">
        <v>202</v>
      </c>
      <c r="AA54" s="330">
        <f t="shared" si="7"/>
        <v>0</v>
      </c>
      <c r="AB54" s="135">
        <f t="shared" si="8"/>
        <v>0</v>
      </c>
      <c r="AC54" s="191"/>
    </row>
    <row r="55" spans="1:29" ht="56.25">
      <c r="A55" s="77"/>
      <c r="B55" s="147" t="s">
        <v>234</v>
      </c>
      <c r="C55" s="148" t="s">
        <v>161</v>
      </c>
      <c r="D55" s="304" t="s">
        <v>318</v>
      </c>
      <c r="E55" s="80"/>
      <c r="F55" s="81"/>
      <c r="G55" s="82"/>
      <c r="H55" s="83"/>
      <c r="I55" s="84"/>
      <c r="J55" s="121">
        <v>75</v>
      </c>
      <c r="K55" s="208" t="s">
        <v>202</v>
      </c>
      <c r="L55" s="208" t="s">
        <v>202</v>
      </c>
      <c r="M55" s="279" t="s">
        <v>202</v>
      </c>
      <c r="N55" s="208" t="s">
        <v>202</v>
      </c>
      <c r="O55" s="208" t="s">
        <v>202</v>
      </c>
      <c r="P55" s="263">
        <v>36</v>
      </c>
      <c r="Q55" s="208" t="s">
        <v>202</v>
      </c>
      <c r="R55" s="317">
        <f t="shared" si="6"/>
        <v>111</v>
      </c>
      <c r="S55" s="281" t="s">
        <v>202</v>
      </c>
      <c r="T55" s="281" t="s">
        <v>202</v>
      </c>
      <c r="U55" s="281" t="s">
        <v>202</v>
      </c>
      <c r="V55" s="281" t="s">
        <v>202</v>
      </c>
      <c r="W55" s="281" t="s">
        <v>202</v>
      </c>
      <c r="X55" s="208" t="s">
        <v>202</v>
      </c>
      <c r="Y55" s="208" t="s">
        <v>202</v>
      </c>
      <c r="Z55" s="235" t="s">
        <v>202</v>
      </c>
      <c r="AA55" s="330">
        <f t="shared" si="7"/>
        <v>0</v>
      </c>
      <c r="AB55" s="135">
        <f t="shared" si="8"/>
        <v>0</v>
      </c>
      <c r="AC55" s="191"/>
    </row>
    <row r="56" spans="1:29" ht="56.25">
      <c r="A56" s="77"/>
      <c r="B56" s="147" t="s">
        <v>320</v>
      </c>
      <c r="C56" s="148" t="s">
        <v>161</v>
      </c>
      <c r="D56" s="304" t="s">
        <v>324</v>
      </c>
      <c r="E56" s="80"/>
      <c r="F56" s="81"/>
      <c r="G56" s="82"/>
      <c r="H56" s="83"/>
      <c r="I56" s="84"/>
      <c r="J56" s="121">
        <v>53</v>
      </c>
      <c r="K56" s="208" t="s">
        <v>202</v>
      </c>
      <c r="L56" s="208" t="s">
        <v>202</v>
      </c>
      <c r="M56" s="279" t="s">
        <v>202</v>
      </c>
      <c r="N56" s="208" t="s">
        <v>202</v>
      </c>
      <c r="O56" s="208" t="s">
        <v>202</v>
      </c>
      <c r="P56" s="263">
        <v>47</v>
      </c>
      <c r="Q56" s="208" t="s">
        <v>202</v>
      </c>
      <c r="R56" s="317">
        <f t="shared" si="6"/>
        <v>100</v>
      </c>
      <c r="S56" s="281" t="s">
        <v>202</v>
      </c>
      <c r="T56" s="281" t="s">
        <v>202</v>
      </c>
      <c r="U56" s="281" t="s">
        <v>202</v>
      </c>
      <c r="V56" s="281" t="s">
        <v>202</v>
      </c>
      <c r="W56" s="281" t="s">
        <v>202</v>
      </c>
      <c r="X56" s="208" t="s">
        <v>202</v>
      </c>
      <c r="Y56" s="208" t="s">
        <v>202</v>
      </c>
      <c r="Z56" s="235" t="s">
        <v>202</v>
      </c>
      <c r="AA56" s="330">
        <f t="shared" si="7"/>
        <v>0</v>
      </c>
      <c r="AB56" s="135">
        <f t="shared" si="8"/>
        <v>0</v>
      </c>
      <c r="AC56" s="191"/>
    </row>
    <row r="57" spans="1:29" ht="75">
      <c r="A57" s="77"/>
      <c r="B57" s="147" t="s">
        <v>321</v>
      </c>
      <c r="C57" s="148" t="s">
        <v>161</v>
      </c>
      <c r="D57" s="304" t="s">
        <v>319</v>
      </c>
      <c r="E57" s="80"/>
      <c r="F57" s="81"/>
      <c r="G57" s="82"/>
      <c r="H57" s="83"/>
      <c r="I57" s="84"/>
      <c r="J57" s="121">
        <v>28</v>
      </c>
      <c r="K57" s="208" t="s">
        <v>202</v>
      </c>
      <c r="L57" s="208" t="s">
        <v>202</v>
      </c>
      <c r="M57" s="279" t="s">
        <v>202</v>
      </c>
      <c r="N57" s="208" t="s">
        <v>202</v>
      </c>
      <c r="O57" s="208" t="s">
        <v>202</v>
      </c>
      <c r="P57" s="208" t="s">
        <v>202</v>
      </c>
      <c r="Q57" s="208" t="s">
        <v>202</v>
      </c>
      <c r="R57" s="317">
        <f t="shared" si="6"/>
        <v>28</v>
      </c>
      <c r="S57" s="281" t="s">
        <v>202</v>
      </c>
      <c r="T57" s="281" t="s">
        <v>202</v>
      </c>
      <c r="U57" s="281" t="s">
        <v>202</v>
      </c>
      <c r="V57" s="281" t="s">
        <v>202</v>
      </c>
      <c r="W57" s="281" t="s">
        <v>202</v>
      </c>
      <c r="X57" s="208" t="s">
        <v>202</v>
      </c>
      <c r="Y57" s="208" t="s">
        <v>202</v>
      </c>
      <c r="Z57" s="235" t="s">
        <v>202</v>
      </c>
      <c r="AA57" s="330">
        <f t="shared" si="7"/>
        <v>0</v>
      </c>
      <c r="AB57" s="135">
        <f t="shared" si="8"/>
        <v>0</v>
      </c>
      <c r="AC57" s="191"/>
    </row>
    <row r="58" spans="1:29" ht="56.25">
      <c r="A58" s="77">
        <v>47</v>
      </c>
      <c r="B58" s="104" t="s">
        <v>61</v>
      </c>
      <c r="C58" s="79" t="s">
        <v>197</v>
      </c>
      <c r="D58" s="298" t="s">
        <v>322</v>
      </c>
      <c r="E58" s="80" t="s">
        <v>84</v>
      </c>
      <c r="F58" s="81" t="s">
        <v>3</v>
      </c>
      <c r="G58" s="82" t="s">
        <v>71</v>
      </c>
      <c r="H58" s="83" t="s">
        <v>129</v>
      </c>
      <c r="I58" s="84" t="s">
        <v>42</v>
      </c>
      <c r="J58" s="121">
        <v>849699</v>
      </c>
      <c r="K58" s="208" t="s">
        <v>202</v>
      </c>
      <c r="L58" s="121">
        <v>426101</v>
      </c>
      <c r="M58" s="121">
        <v>26</v>
      </c>
      <c r="N58" s="121">
        <v>529913</v>
      </c>
      <c r="O58" s="208" t="s">
        <v>202</v>
      </c>
      <c r="P58" s="263">
        <v>514388</v>
      </c>
      <c r="Q58" s="263">
        <v>799131</v>
      </c>
      <c r="R58" s="317">
        <f t="shared" si="6"/>
        <v>3119258</v>
      </c>
      <c r="S58" s="281" t="s">
        <v>202</v>
      </c>
      <c r="T58" s="281" t="s">
        <v>202</v>
      </c>
      <c r="U58" s="281" t="s">
        <v>202</v>
      </c>
      <c r="V58" s="281" t="s">
        <v>202</v>
      </c>
      <c r="W58" s="281" t="s">
        <v>202</v>
      </c>
      <c r="X58" s="161">
        <v>0</v>
      </c>
      <c r="Y58" s="208" t="s">
        <v>202</v>
      </c>
      <c r="Z58" s="235" t="s">
        <v>202</v>
      </c>
      <c r="AA58" s="330">
        <f t="shared" si="7"/>
        <v>0</v>
      </c>
      <c r="AB58" s="135">
        <f t="shared" si="8"/>
        <v>0</v>
      </c>
      <c r="AC58" s="191"/>
    </row>
    <row r="59" spans="1:29" ht="40.5">
      <c r="A59" s="77">
        <v>49</v>
      </c>
      <c r="B59" s="78" t="s">
        <v>87</v>
      </c>
      <c r="C59" s="79" t="s">
        <v>198</v>
      </c>
      <c r="D59" s="298" t="s">
        <v>326</v>
      </c>
      <c r="E59" s="80" t="s">
        <v>80</v>
      </c>
      <c r="F59" s="81" t="s">
        <v>6</v>
      </c>
      <c r="G59" s="82" t="s">
        <v>74</v>
      </c>
      <c r="H59" s="83" t="s">
        <v>118</v>
      </c>
      <c r="I59" s="84" t="s">
        <v>44</v>
      </c>
      <c r="J59" s="121">
        <v>7146</v>
      </c>
      <c r="K59" s="121">
        <v>3815</v>
      </c>
      <c r="L59" s="208" t="s">
        <v>202</v>
      </c>
      <c r="M59" s="121">
        <v>5287</v>
      </c>
      <c r="N59" s="121">
        <v>4950</v>
      </c>
      <c r="O59" s="263">
        <v>521</v>
      </c>
      <c r="P59" s="263">
        <v>908</v>
      </c>
      <c r="Q59" s="208" t="s">
        <v>202</v>
      </c>
      <c r="R59" s="317">
        <f t="shared" si="6"/>
        <v>22627</v>
      </c>
      <c r="S59" s="281" t="s">
        <v>202</v>
      </c>
      <c r="T59" s="281" t="s">
        <v>202</v>
      </c>
      <c r="U59" s="281" t="s">
        <v>202</v>
      </c>
      <c r="V59" s="281" t="s">
        <v>202</v>
      </c>
      <c r="W59" s="281" t="s">
        <v>202</v>
      </c>
      <c r="X59" s="161">
        <v>404</v>
      </c>
      <c r="Y59" s="208" t="s">
        <v>202</v>
      </c>
      <c r="Z59" s="160">
        <v>3175</v>
      </c>
      <c r="AA59" s="330">
        <f t="shared" si="7"/>
        <v>3579</v>
      </c>
      <c r="AB59" s="135">
        <f t="shared" si="8"/>
        <v>15.817386308392628</v>
      </c>
      <c r="AC59" s="191"/>
    </row>
    <row r="60" spans="1:29" ht="56.25">
      <c r="A60" s="95">
        <v>50</v>
      </c>
      <c r="B60" s="96" t="s">
        <v>33</v>
      </c>
      <c r="C60" s="97" t="s">
        <v>161</v>
      </c>
      <c r="D60" s="302"/>
      <c r="E60" s="98" t="s">
        <v>78</v>
      </c>
      <c r="F60" s="99" t="s">
        <v>6</v>
      </c>
      <c r="G60" s="100" t="s">
        <v>71</v>
      </c>
      <c r="H60" s="101" t="s">
        <v>119</v>
      </c>
      <c r="I60" s="102" t="s">
        <v>44</v>
      </c>
      <c r="J60" s="126">
        <v>290</v>
      </c>
      <c r="K60" s="210" t="s">
        <v>202</v>
      </c>
      <c r="L60" s="210" t="s">
        <v>202</v>
      </c>
      <c r="M60" s="126">
        <v>229</v>
      </c>
      <c r="N60" s="126">
        <v>140</v>
      </c>
      <c r="O60" s="210" t="s">
        <v>202</v>
      </c>
      <c r="P60" s="266">
        <v>85</v>
      </c>
      <c r="Q60" s="210" t="s">
        <v>202</v>
      </c>
      <c r="R60" s="321">
        <f t="shared" si="6"/>
        <v>744</v>
      </c>
      <c r="S60" s="281" t="s">
        <v>202</v>
      </c>
      <c r="T60" s="281" t="s">
        <v>202</v>
      </c>
      <c r="U60" s="281" t="s">
        <v>202</v>
      </c>
      <c r="V60" s="281" t="s">
        <v>202</v>
      </c>
      <c r="W60" s="281" t="s">
        <v>202</v>
      </c>
      <c r="X60" s="169">
        <v>0</v>
      </c>
      <c r="Y60" s="208" t="s">
        <v>202</v>
      </c>
      <c r="Z60" s="241" t="s">
        <v>202</v>
      </c>
      <c r="AA60" s="333">
        <f t="shared" si="7"/>
        <v>0</v>
      </c>
      <c r="AB60" s="139">
        <f t="shared" si="8"/>
        <v>0</v>
      </c>
      <c r="AC60" s="195"/>
    </row>
    <row r="61" spans="1:29" ht="37.5">
      <c r="A61" s="69">
        <v>51</v>
      </c>
      <c r="B61" s="70" t="s">
        <v>62</v>
      </c>
      <c r="C61" s="71" t="s">
        <v>194</v>
      </c>
      <c r="D61" s="297"/>
      <c r="E61" s="72" t="s">
        <v>179</v>
      </c>
      <c r="F61" s="73" t="s">
        <v>1</v>
      </c>
      <c r="G61" s="74" t="s">
        <v>74</v>
      </c>
      <c r="H61" s="106" t="s">
        <v>120</v>
      </c>
      <c r="I61" s="76" t="s">
        <v>43</v>
      </c>
      <c r="J61" s="120">
        <v>179</v>
      </c>
      <c r="K61" s="120">
        <v>160</v>
      </c>
      <c r="L61" s="120">
        <v>117</v>
      </c>
      <c r="M61" s="120">
        <v>23</v>
      </c>
      <c r="N61" s="207" t="s">
        <v>202</v>
      </c>
      <c r="O61" s="207" t="s">
        <v>202</v>
      </c>
      <c r="P61" s="262">
        <v>54</v>
      </c>
      <c r="Q61" s="262" t="s">
        <v>350</v>
      </c>
      <c r="R61" s="316">
        <f t="shared" si="6"/>
        <v>533</v>
      </c>
      <c r="S61" s="158">
        <v>1</v>
      </c>
      <c r="T61" s="158">
        <v>33</v>
      </c>
      <c r="U61" s="159">
        <v>9</v>
      </c>
      <c r="V61" s="276">
        <v>56.5</v>
      </c>
      <c r="W61" s="176">
        <v>33</v>
      </c>
      <c r="X61" s="159">
        <v>22</v>
      </c>
      <c r="Y61" s="159">
        <v>14</v>
      </c>
      <c r="Z61" s="158" t="s">
        <v>349</v>
      </c>
      <c r="AA61" s="329">
        <f t="shared" si="7"/>
        <v>168.5</v>
      </c>
      <c r="AB61" s="134">
        <f t="shared" si="8"/>
        <v>31.613508442776734</v>
      </c>
      <c r="AC61" s="190"/>
    </row>
    <row r="62" spans="1:29" ht="37.5">
      <c r="A62" s="87">
        <v>52</v>
      </c>
      <c r="B62" s="88" t="s">
        <v>17</v>
      </c>
      <c r="C62" s="89" t="s">
        <v>199</v>
      </c>
      <c r="D62" s="300"/>
      <c r="E62" s="90" t="s">
        <v>78</v>
      </c>
      <c r="F62" s="91" t="s">
        <v>1</v>
      </c>
      <c r="G62" s="92" t="s">
        <v>72</v>
      </c>
      <c r="H62" s="93" t="s">
        <v>121</v>
      </c>
      <c r="I62" s="94" t="s">
        <v>43</v>
      </c>
      <c r="J62" s="209" t="s">
        <v>202</v>
      </c>
      <c r="K62" s="209" t="s">
        <v>202</v>
      </c>
      <c r="L62" s="209" t="s">
        <v>202</v>
      </c>
      <c r="M62" s="123">
        <v>100</v>
      </c>
      <c r="N62" s="123" t="s">
        <v>270</v>
      </c>
      <c r="O62" s="209" t="s">
        <v>202</v>
      </c>
      <c r="P62" s="264">
        <v>0</v>
      </c>
      <c r="Q62" s="209" t="s">
        <v>202</v>
      </c>
      <c r="R62" s="318">
        <f t="shared" si="6"/>
        <v>100</v>
      </c>
      <c r="S62" s="162">
        <v>0</v>
      </c>
      <c r="T62" s="239" t="s">
        <v>202</v>
      </c>
      <c r="U62" s="209" t="s">
        <v>202</v>
      </c>
      <c r="V62" s="258">
        <v>0</v>
      </c>
      <c r="W62" s="242" t="s">
        <v>202</v>
      </c>
      <c r="X62" s="163">
        <v>0</v>
      </c>
      <c r="Y62" s="163">
        <v>0</v>
      </c>
      <c r="Z62" s="239" t="s">
        <v>202</v>
      </c>
      <c r="AA62" s="331">
        <f t="shared" si="7"/>
        <v>0</v>
      </c>
      <c r="AB62" s="136">
        <f t="shared" si="8"/>
        <v>0</v>
      </c>
      <c r="AC62" s="192"/>
    </row>
    <row r="63" spans="1:29">
      <c r="A63" s="20"/>
      <c r="B63" s="22" t="s">
        <v>139</v>
      </c>
      <c r="C63" s="61"/>
      <c r="D63" s="301"/>
      <c r="E63" s="22"/>
      <c r="F63" s="21"/>
      <c r="G63" s="23"/>
      <c r="H63" s="24"/>
      <c r="I63" s="43"/>
      <c r="J63" s="211"/>
      <c r="K63" s="211"/>
      <c r="L63" s="211"/>
      <c r="M63" s="124"/>
      <c r="N63" s="124"/>
      <c r="O63" s="165"/>
      <c r="P63" s="165"/>
      <c r="Q63" s="165"/>
      <c r="R63" s="124"/>
      <c r="S63" s="164"/>
      <c r="T63" s="164"/>
      <c r="U63" s="165"/>
      <c r="V63" s="165"/>
      <c r="W63" s="225"/>
      <c r="X63" s="165"/>
      <c r="Y63" s="165"/>
      <c r="Z63" s="164"/>
      <c r="AA63" s="165"/>
      <c r="AB63" s="137"/>
      <c r="AC63" s="193"/>
    </row>
    <row r="64" spans="1:29" ht="94.5">
      <c r="A64" s="69">
        <v>53</v>
      </c>
      <c r="B64" s="70" t="s">
        <v>30</v>
      </c>
      <c r="C64" s="71" t="s">
        <v>159</v>
      </c>
      <c r="D64" s="297" t="s">
        <v>330</v>
      </c>
      <c r="E64" s="72" t="s">
        <v>80</v>
      </c>
      <c r="F64" s="73" t="s">
        <v>1</v>
      </c>
      <c r="G64" s="74" t="s">
        <v>73</v>
      </c>
      <c r="H64" s="75" t="s">
        <v>122</v>
      </c>
      <c r="I64" s="76" t="s">
        <v>42</v>
      </c>
      <c r="J64" s="120">
        <v>10</v>
      </c>
      <c r="K64" s="207" t="s">
        <v>202</v>
      </c>
      <c r="L64" s="120">
        <v>8</v>
      </c>
      <c r="M64" s="120">
        <v>14</v>
      </c>
      <c r="N64" s="205" t="s">
        <v>286</v>
      </c>
      <c r="O64" s="262">
        <v>3</v>
      </c>
      <c r="P64" s="262">
        <v>3</v>
      </c>
      <c r="Q64" s="262">
        <v>4</v>
      </c>
      <c r="R64" s="316">
        <f t="shared" ref="R64:R67" si="9">SUM(J64:Q64)</f>
        <v>42</v>
      </c>
      <c r="S64" s="158">
        <v>10</v>
      </c>
      <c r="T64" s="158" t="s">
        <v>262</v>
      </c>
      <c r="U64" s="207" t="s">
        <v>202</v>
      </c>
      <c r="V64" s="159">
        <v>0</v>
      </c>
      <c r="W64" s="176" t="s">
        <v>287</v>
      </c>
      <c r="X64" s="159">
        <v>0</v>
      </c>
      <c r="Y64" s="159">
        <v>3</v>
      </c>
      <c r="Z64" s="158" t="s">
        <v>349</v>
      </c>
      <c r="AA64" s="329">
        <f t="shared" ref="AA64:AA67" si="10">SUM(S64:Z64)</f>
        <v>13</v>
      </c>
      <c r="AB64" s="134">
        <f t="shared" ref="AB64:AB66" si="11">(AA64*100)/R64</f>
        <v>30.952380952380953</v>
      </c>
      <c r="AC64" s="190"/>
    </row>
    <row r="65" spans="1:29" ht="63">
      <c r="A65" s="77">
        <v>54</v>
      </c>
      <c r="B65" s="78" t="s">
        <v>21</v>
      </c>
      <c r="C65" s="79" t="s">
        <v>177</v>
      </c>
      <c r="D65" s="298"/>
      <c r="E65" s="80" t="s">
        <v>179</v>
      </c>
      <c r="F65" s="81" t="s">
        <v>1</v>
      </c>
      <c r="G65" s="82" t="s">
        <v>73</v>
      </c>
      <c r="H65" s="83" t="s">
        <v>122</v>
      </c>
      <c r="I65" s="84" t="s">
        <v>42</v>
      </c>
      <c r="J65" s="121">
        <v>10</v>
      </c>
      <c r="K65" s="208" t="s">
        <v>202</v>
      </c>
      <c r="L65" s="121">
        <v>8</v>
      </c>
      <c r="M65" s="279" t="s">
        <v>202</v>
      </c>
      <c r="N65" s="208" t="s">
        <v>202</v>
      </c>
      <c r="O65" s="263">
        <v>3</v>
      </c>
      <c r="P65" s="263">
        <v>3</v>
      </c>
      <c r="Q65" s="263">
        <v>4</v>
      </c>
      <c r="R65" s="317">
        <f t="shared" si="9"/>
        <v>28</v>
      </c>
      <c r="S65" s="160">
        <v>10</v>
      </c>
      <c r="T65" s="235" t="s">
        <v>202</v>
      </c>
      <c r="U65" s="208" t="s">
        <v>202</v>
      </c>
      <c r="V65" s="279" t="s">
        <v>202</v>
      </c>
      <c r="W65" s="175" t="s">
        <v>273</v>
      </c>
      <c r="X65" s="161">
        <v>3</v>
      </c>
      <c r="Y65" s="161">
        <v>3</v>
      </c>
      <c r="Z65" s="160" t="s">
        <v>349</v>
      </c>
      <c r="AA65" s="330">
        <f t="shared" si="10"/>
        <v>16</v>
      </c>
      <c r="AB65" s="135">
        <f t="shared" si="11"/>
        <v>57.142857142857146</v>
      </c>
      <c r="AC65" s="191"/>
    </row>
    <row r="66" spans="1:29" ht="126">
      <c r="A66" s="77">
        <v>55</v>
      </c>
      <c r="B66" s="78" t="s">
        <v>28</v>
      </c>
      <c r="C66" s="107" t="s">
        <v>200</v>
      </c>
      <c r="D66" s="107"/>
      <c r="E66" s="80" t="s">
        <v>179</v>
      </c>
      <c r="F66" s="81" t="s">
        <v>1</v>
      </c>
      <c r="G66" s="82" t="s">
        <v>71</v>
      </c>
      <c r="H66" s="83" t="s">
        <v>122</v>
      </c>
      <c r="I66" s="84" t="s">
        <v>42</v>
      </c>
      <c r="J66" s="208" t="s">
        <v>202</v>
      </c>
      <c r="K66" s="208" t="s">
        <v>202</v>
      </c>
      <c r="L66" s="121">
        <v>8</v>
      </c>
      <c r="M66" s="279" t="s">
        <v>202</v>
      </c>
      <c r="N66" s="208" t="s">
        <v>202</v>
      </c>
      <c r="O66" s="263">
        <v>3</v>
      </c>
      <c r="P66" s="263">
        <v>3</v>
      </c>
      <c r="Q66" s="263">
        <v>9</v>
      </c>
      <c r="R66" s="317">
        <f t="shared" si="9"/>
        <v>23</v>
      </c>
      <c r="S66" s="175" t="s">
        <v>233</v>
      </c>
      <c r="T66" s="235" t="s">
        <v>202</v>
      </c>
      <c r="U66" s="208" t="s">
        <v>202</v>
      </c>
      <c r="V66" s="279" t="s">
        <v>202</v>
      </c>
      <c r="W66" s="175" t="s">
        <v>274</v>
      </c>
      <c r="X66" s="161">
        <v>3</v>
      </c>
      <c r="Y66" s="161">
        <v>3</v>
      </c>
      <c r="Z66" s="160" t="s">
        <v>349</v>
      </c>
      <c r="AA66" s="330">
        <f t="shared" si="10"/>
        <v>6</v>
      </c>
      <c r="AB66" s="135">
        <f t="shared" si="11"/>
        <v>26.086956521739129</v>
      </c>
      <c r="AC66" s="191"/>
    </row>
    <row r="67" spans="1:29" ht="31.5">
      <c r="A67" s="87">
        <v>56</v>
      </c>
      <c r="B67" s="88" t="s">
        <v>63</v>
      </c>
      <c r="C67" s="89" t="s">
        <v>201</v>
      </c>
      <c r="D67" s="300"/>
      <c r="E67" s="90" t="s">
        <v>78</v>
      </c>
      <c r="F67" s="91" t="s">
        <v>3</v>
      </c>
      <c r="G67" s="92" t="s">
        <v>71</v>
      </c>
      <c r="H67" s="93" t="s">
        <v>122</v>
      </c>
      <c r="I67" s="94" t="s">
        <v>40</v>
      </c>
      <c r="J67" s="209" t="s">
        <v>202</v>
      </c>
      <c r="K67" s="209" t="s">
        <v>202</v>
      </c>
      <c r="L67" s="209" t="s">
        <v>202</v>
      </c>
      <c r="M67" s="284" t="s">
        <v>202</v>
      </c>
      <c r="N67" s="123">
        <v>560</v>
      </c>
      <c r="O67" s="264">
        <v>146</v>
      </c>
      <c r="P67" s="264">
        <v>1860</v>
      </c>
      <c r="Q67" s="209" t="s">
        <v>202</v>
      </c>
      <c r="R67" s="318">
        <f t="shared" si="9"/>
        <v>2566</v>
      </c>
      <c r="S67" s="174" t="s">
        <v>235</v>
      </c>
      <c r="T67" s="239" t="s">
        <v>202</v>
      </c>
      <c r="U67" s="209" t="s">
        <v>202</v>
      </c>
      <c r="V67" s="284" t="s">
        <v>202</v>
      </c>
      <c r="W67" s="174">
        <v>3</v>
      </c>
      <c r="X67" s="163">
        <v>1</v>
      </c>
      <c r="Y67" s="163">
        <v>19</v>
      </c>
      <c r="Z67" s="239" t="s">
        <v>202</v>
      </c>
      <c r="AA67" s="331">
        <f t="shared" si="10"/>
        <v>23</v>
      </c>
      <c r="AB67" s="136">
        <f>(AA67*100)/R67</f>
        <v>0.89633671083398281</v>
      </c>
      <c r="AC67" s="192"/>
    </row>
    <row r="68" spans="1:29">
      <c r="A68" s="20"/>
      <c r="B68" s="22" t="s">
        <v>140</v>
      </c>
      <c r="C68" s="61"/>
      <c r="D68" s="301"/>
      <c r="E68" s="22"/>
      <c r="F68" s="21"/>
      <c r="G68" s="23"/>
      <c r="H68" s="24"/>
      <c r="I68" s="43"/>
      <c r="J68" s="124"/>
      <c r="K68" s="124"/>
      <c r="L68" s="124"/>
      <c r="M68" s="124"/>
      <c r="N68" s="124"/>
      <c r="O68" s="165"/>
      <c r="P68" s="165"/>
      <c r="Q68" s="165"/>
      <c r="R68" s="124"/>
      <c r="S68" s="164"/>
      <c r="T68" s="164"/>
      <c r="U68" s="165"/>
      <c r="V68" s="165"/>
      <c r="W68" s="225"/>
      <c r="X68" s="165"/>
      <c r="Y68" s="165"/>
      <c r="Z68" s="164"/>
      <c r="AA68" s="165"/>
      <c r="AB68" s="137"/>
      <c r="AC68" s="193"/>
    </row>
    <row r="69" spans="1:29" ht="56.25">
      <c r="A69" s="69">
        <v>58</v>
      </c>
      <c r="B69" s="70" t="s">
        <v>64</v>
      </c>
      <c r="C69" s="71" t="s">
        <v>331</v>
      </c>
      <c r="D69" s="297" t="s">
        <v>332</v>
      </c>
      <c r="E69" s="72" t="s">
        <v>80</v>
      </c>
      <c r="F69" s="73" t="s">
        <v>1</v>
      </c>
      <c r="G69" s="74" t="s">
        <v>70</v>
      </c>
      <c r="H69" s="75" t="s">
        <v>123</v>
      </c>
      <c r="I69" s="76" t="s">
        <v>43</v>
      </c>
      <c r="J69" s="120">
        <v>10</v>
      </c>
      <c r="K69" s="207" t="s">
        <v>202</v>
      </c>
      <c r="L69" s="120">
        <v>8</v>
      </c>
      <c r="M69" s="278" t="s">
        <v>202</v>
      </c>
      <c r="N69" s="120">
        <v>8</v>
      </c>
      <c r="O69" s="159">
        <v>3</v>
      </c>
      <c r="P69" s="159">
        <v>3</v>
      </c>
      <c r="Q69" s="159">
        <v>9</v>
      </c>
      <c r="R69" s="316">
        <f t="shared" ref="R69:R70" si="12">SUM(J69:Q69)</f>
        <v>41</v>
      </c>
      <c r="S69" s="158">
        <v>9</v>
      </c>
      <c r="T69" s="158">
        <v>10</v>
      </c>
      <c r="U69" s="159">
        <v>5</v>
      </c>
      <c r="V69" s="278" t="s">
        <v>202</v>
      </c>
      <c r="W69" s="176">
        <v>3</v>
      </c>
      <c r="X69" s="159">
        <v>3</v>
      </c>
      <c r="Y69" s="159">
        <v>3</v>
      </c>
      <c r="Z69" s="158">
        <v>6</v>
      </c>
      <c r="AA69" s="329">
        <f t="shared" ref="AA69:AA70" si="13">SUM(S69:Z69)</f>
        <v>39</v>
      </c>
      <c r="AB69" s="134">
        <f t="shared" ref="AB69:AB70" si="14">(AA69*100)/R69</f>
        <v>95.121951219512198</v>
      </c>
      <c r="AC69" s="190"/>
    </row>
    <row r="70" spans="1:29" ht="37.5">
      <c r="A70" s="87">
        <v>59</v>
      </c>
      <c r="B70" s="88" t="s">
        <v>29</v>
      </c>
      <c r="C70" s="89" t="s">
        <v>203</v>
      </c>
      <c r="D70" s="300" t="s">
        <v>333</v>
      </c>
      <c r="E70" s="90" t="s">
        <v>80</v>
      </c>
      <c r="F70" s="91" t="s">
        <v>1</v>
      </c>
      <c r="G70" s="92" t="s">
        <v>70</v>
      </c>
      <c r="H70" s="93" t="s">
        <v>123</v>
      </c>
      <c r="I70" s="94" t="s">
        <v>40</v>
      </c>
      <c r="J70" s="123">
        <v>179</v>
      </c>
      <c r="K70" s="209" t="s">
        <v>202</v>
      </c>
      <c r="L70" s="123">
        <v>117</v>
      </c>
      <c r="M70" s="123">
        <v>142</v>
      </c>
      <c r="N70" s="123" t="s">
        <v>271</v>
      </c>
      <c r="O70" s="209" t="s">
        <v>202</v>
      </c>
      <c r="P70" s="163">
        <v>54</v>
      </c>
      <c r="Q70" s="163">
        <v>14</v>
      </c>
      <c r="R70" s="318">
        <f t="shared" si="12"/>
        <v>506</v>
      </c>
      <c r="S70" s="174" t="s">
        <v>233</v>
      </c>
      <c r="T70" s="162">
        <v>0</v>
      </c>
      <c r="U70" s="163"/>
      <c r="V70" s="284" t="s">
        <v>202</v>
      </c>
      <c r="W70" s="174" t="s">
        <v>271</v>
      </c>
      <c r="X70" s="163">
        <v>0</v>
      </c>
      <c r="Y70" s="163">
        <v>0</v>
      </c>
      <c r="Z70" s="162" t="s">
        <v>272</v>
      </c>
      <c r="AA70" s="331">
        <f t="shared" si="13"/>
        <v>0</v>
      </c>
      <c r="AB70" s="136">
        <f t="shared" si="14"/>
        <v>0</v>
      </c>
      <c r="AC70" s="192"/>
    </row>
    <row r="71" spans="1:29">
      <c r="A71" s="20"/>
      <c r="B71" s="22" t="s">
        <v>141</v>
      </c>
      <c r="C71" s="61"/>
      <c r="D71" s="301"/>
      <c r="E71" s="22"/>
      <c r="F71" s="21"/>
      <c r="G71" s="23"/>
      <c r="H71" s="24"/>
      <c r="I71" s="23"/>
      <c r="J71" s="128"/>
      <c r="K71" s="128"/>
      <c r="L71" s="128"/>
      <c r="M71" s="128"/>
      <c r="N71" s="128"/>
      <c r="O71" s="173"/>
      <c r="P71" s="173"/>
      <c r="Q71" s="173"/>
      <c r="R71" s="128"/>
      <c r="S71" s="172"/>
      <c r="T71" s="172"/>
      <c r="U71" s="173"/>
      <c r="V71" s="173"/>
      <c r="W71" s="229"/>
      <c r="X71" s="173"/>
      <c r="Y71" s="173"/>
      <c r="Z71" s="172"/>
      <c r="AA71" s="173"/>
      <c r="AB71" s="141"/>
      <c r="AC71" s="200"/>
    </row>
    <row r="72" spans="1:29" ht="56.25">
      <c r="A72" s="69">
        <v>60</v>
      </c>
      <c r="B72" s="70" t="s">
        <v>37</v>
      </c>
      <c r="C72" s="71" t="s">
        <v>159</v>
      </c>
      <c r="D72" s="297"/>
      <c r="E72" s="72" t="s">
        <v>179</v>
      </c>
      <c r="F72" s="73" t="s">
        <v>1</v>
      </c>
      <c r="G72" s="74" t="s">
        <v>70</v>
      </c>
      <c r="H72" s="75" t="s">
        <v>123</v>
      </c>
      <c r="I72" s="76" t="s">
        <v>42</v>
      </c>
      <c r="J72" s="176" t="s">
        <v>236</v>
      </c>
      <c r="K72" s="207" t="s">
        <v>202</v>
      </c>
      <c r="L72" s="149" t="s">
        <v>268</v>
      </c>
      <c r="M72" s="149" t="s">
        <v>268</v>
      </c>
      <c r="N72" s="149" t="s">
        <v>268</v>
      </c>
      <c r="O72" s="293" t="s">
        <v>268</v>
      </c>
      <c r="P72" s="293" t="s">
        <v>268</v>
      </c>
      <c r="Q72" s="293" t="s">
        <v>268</v>
      </c>
      <c r="R72" s="323" t="s">
        <v>268</v>
      </c>
      <c r="S72" s="205" t="s">
        <v>268</v>
      </c>
      <c r="T72" s="205" t="s">
        <v>268</v>
      </c>
      <c r="U72" s="149" t="s">
        <v>268</v>
      </c>
      <c r="V72" s="278" t="s">
        <v>202</v>
      </c>
      <c r="W72" s="278" t="s">
        <v>202</v>
      </c>
      <c r="X72" s="278" t="s">
        <v>202</v>
      </c>
      <c r="Y72" s="278" t="s">
        <v>202</v>
      </c>
      <c r="Z72" s="278" t="s">
        <v>202</v>
      </c>
      <c r="AA72" s="329">
        <f t="shared" ref="AA72" si="15">SUM(S72:Z72)</f>
        <v>0</v>
      </c>
      <c r="AB72" s="134" t="e">
        <f t="shared" ref="AB72" si="16">(AA72*100)/R72</f>
        <v>#VALUE!</v>
      </c>
      <c r="AC72" s="190"/>
    </row>
    <row r="73" spans="1:29" ht="75">
      <c r="A73" s="77">
        <v>61</v>
      </c>
      <c r="B73" s="78" t="s">
        <v>22</v>
      </c>
      <c r="C73" s="79" t="s">
        <v>204</v>
      </c>
      <c r="D73" s="298"/>
      <c r="E73" s="80" t="s">
        <v>179</v>
      </c>
      <c r="F73" s="81" t="s">
        <v>6</v>
      </c>
      <c r="G73" s="82" t="s">
        <v>70</v>
      </c>
      <c r="H73" s="83" t="s">
        <v>130</v>
      </c>
      <c r="I73" s="84" t="s">
        <v>42</v>
      </c>
      <c r="J73" s="125"/>
      <c r="K73" s="125"/>
      <c r="L73" s="125"/>
      <c r="M73" s="125"/>
      <c r="N73" s="125"/>
      <c r="O73" s="167"/>
      <c r="P73" s="167"/>
      <c r="Q73" s="167"/>
      <c r="R73" s="125"/>
      <c r="S73" s="166"/>
      <c r="T73" s="166"/>
      <c r="U73" s="167"/>
      <c r="V73" s="167"/>
      <c r="W73" s="226"/>
      <c r="X73" s="167"/>
      <c r="Y73" s="167"/>
      <c r="Z73" s="166"/>
      <c r="AA73" s="167"/>
      <c r="AB73" s="138"/>
      <c r="AC73" s="194"/>
    </row>
    <row r="74" spans="1:29" ht="37.5">
      <c r="A74" s="77">
        <v>63</v>
      </c>
      <c r="B74" s="78" t="s">
        <v>23</v>
      </c>
      <c r="C74" s="79" t="s">
        <v>205</v>
      </c>
      <c r="D74" s="298"/>
      <c r="E74" s="80" t="s">
        <v>179</v>
      </c>
      <c r="F74" s="81" t="s">
        <v>6</v>
      </c>
      <c r="G74" s="82" t="s">
        <v>74</v>
      </c>
      <c r="H74" s="83" t="s">
        <v>106</v>
      </c>
      <c r="I74" s="84" t="s">
        <v>43</v>
      </c>
      <c r="J74" s="125"/>
      <c r="K74" s="125"/>
      <c r="L74" s="125"/>
      <c r="M74" s="125"/>
      <c r="N74" s="125"/>
      <c r="O74" s="167"/>
      <c r="P74" s="167"/>
      <c r="Q74" s="167"/>
      <c r="R74" s="125"/>
      <c r="S74" s="166"/>
      <c r="T74" s="166"/>
      <c r="U74" s="167"/>
      <c r="V74" s="167"/>
      <c r="W74" s="226"/>
      <c r="X74" s="167"/>
      <c r="Y74" s="167"/>
      <c r="Z74" s="166"/>
      <c r="AA74" s="167"/>
      <c r="AB74" s="138"/>
      <c r="AC74" s="194"/>
    </row>
    <row r="75" spans="1:29" ht="37.5">
      <c r="A75" s="87">
        <v>64</v>
      </c>
      <c r="B75" s="88" t="s">
        <v>65</v>
      </c>
      <c r="C75" s="89" t="s">
        <v>206</v>
      </c>
      <c r="D75" s="300"/>
      <c r="E75" s="90" t="s">
        <v>179</v>
      </c>
      <c r="F75" s="91" t="s">
        <v>6</v>
      </c>
      <c r="G75" s="92" t="s">
        <v>71</v>
      </c>
      <c r="H75" s="93" t="s">
        <v>106</v>
      </c>
      <c r="I75" s="94" t="s">
        <v>43</v>
      </c>
      <c r="J75" s="129"/>
      <c r="K75" s="129"/>
      <c r="L75" s="129"/>
      <c r="M75" s="129"/>
      <c r="N75" s="129"/>
      <c r="O75" s="178"/>
      <c r="P75" s="178"/>
      <c r="Q75" s="178"/>
      <c r="R75" s="129"/>
      <c r="S75" s="177"/>
      <c r="T75" s="177"/>
      <c r="U75" s="178"/>
      <c r="V75" s="178"/>
      <c r="W75" s="230"/>
      <c r="X75" s="178"/>
      <c r="Y75" s="178"/>
      <c r="Z75" s="177"/>
      <c r="AA75" s="178"/>
      <c r="AB75" s="142"/>
      <c r="AC75" s="201"/>
    </row>
    <row r="76" spans="1:29">
      <c r="A76" s="28"/>
      <c r="B76" s="35" t="s">
        <v>142</v>
      </c>
      <c r="C76" s="62"/>
      <c r="D76" s="303"/>
      <c r="E76" s="29"/>
      <c r="F76" s="30"/>
      <c r="G76" s="31"/>
      <c r="H76" s="32"/>
      <c r="I76" s="44"/>
      <c r="J76" s="127"/>
      <c r="K76" s="127"/>
      <c r="L76" s="127"/>
      <c r="M76" s="127"/>
      <c r="N76" s="127"/>
      <c r="O76" s="171"/>
      <c r="P76" s="171"/>
      <c r="Q76" s="171"/>
      <c r="R76" s="127"/>
      <c r="S76" s="170"/>
      <c r="T76" s="170"/>
      <c r="U76" s="171"/>
      <c r="V76" s="171"/>
      <c r="W76" s="228"/>
      <c r="X76" s="171"/>
      <c r="Y76" s="171"/>
      <c r="Z76" s="170"/>
      <c r="AA76" s="171"/>
      <c r="AB76" s="140"/>
      <c r="AC76" s="199"/>
    </row>
    <row r="77" spans="1:29">
      <c r="A77" s="20"/>
      <c r="B77" s="22" t="s">
        <v>143</v>
      </c>
      <c r="C77" s="61"/>
      <c r="D77" s="301"/>
      <c r="E77" s="22"/>
      <c r="F77" s="21"/>
      <c r="G77" s="23"/>
      <c r="H77" s="24"/>
      <c r="I77" s="23"/>
      <c r="J77" s="128"/>
      <c r="K77" s="128"/>
      <c r="L77" s="128"/>
      <c r="M77" s="128"/>
      <c r="N77" s="128"/>
      <c r="O77" s="173"/>
      <c r="P77" s="173"/>
      <c r="Q77" s="173"/>
      <c r="R77" s="128"/>
      <c r="S77" s="172"/>
      <c r="T77" s="172"/>
      <c r="U77" s="173"/>
      <c r="V77" s="173"/>
      <c r="W77" s="229"/>
      <c r="X77" s="173"/>
      <c r="Y77" s="173"/>
      <c r="Z77" s="172"/>
      <c r="AA77" s="173"/>
      <c r="AB77" s="141"/>
      <c r="AC77" s="200"/>
    </row>
    <row r="78" spans="1:29" ht="40.5">
      <c r="A78" s="69">
        <v>71</v>
      </c>
      <c r="B78" s="70" t="s">
        <v>208</v>
      </c>
      <c r="C78" s="71" t="s">
        <v>207</v>
      </c>
      <c r="D78" s="297"/>
      <c r="E78" s="72" t="s">
        <v>179</v>
      </c>
      <c r="F78" s="73" t="s">
        <v>1</v>
      </c>
      <c r="G78" s="74" t="s">
        <v>73</v>
      </c>
      <c r="H78" s="108" t="s">
        <v>124</v>
      </c>
      <c r="I78" s="76" t="s">
        <v>42</v>
      </c>
      <c r="J78" s="207" t="s">
        <v>202</v>
      </c>
      <c r="K78" s="207" t="s">
        <v>202</v>
      </c>
      <c r="L78" s="207" t="s">
        <v>202</v>
      </c>
      <c r="M78" s="278" t="s">
        <v>202</v>
      </c>
      <c r="N78" s="207" t="s">
        <v>202</v>
      </c>
      <c r="O78" s="207" t="s">
        <v>202</v>
      </c>
      <c r="P78" s="262">
        <v>56</v>
      </c>
      <c r="Q78" s="207" t="s">
        <v>202</v>
      </c>
      <c r="R78" s="316">
        <f t="shared" ref="R78:R88" si="17">SUM(J78:Q78)</f>
        <v>56</v>
      </c>
      <c r="S78" s="176" t="s">
        <v>242</v>
      </c>
      <c r="T78" s="158" t="s">
        <v>242</v>
      </c>
      <c r="U78" s="207" t="s">
        <v>202</v>
      </c>
      <c r="V78" s="278" t="s">
        <v>202</v>
      </c>
      <c r="W78" s="176" t="s">
        <v>275</v>
      </c>
      <c r="X78" s="159" t="s">
        <v>351</v>
      </c>
      <c r="Y78" s="159">
        <v>0</v>
      </c>
      <c r="Z78" s="158">
        <v>1</v>
      </c>
      <c r="AA78" s="329">
        <f t="shared" ref="AA78:AA88" si="18">SUM(S78:Z78)</f>
        <v>1</v>
      </c>
      <c r="AB78" s="134">
        <f t="shared" ref="AB78:AB88" si="19">(AA78*100)/R78</f>
        <v>1.7857142857142858</v>
      </c>
      <c r="AC78" s="190"/>
    </row>
    <row r="79" spans="1:29" ht="56.25">
      <c r="A79" s="77">
        <v>72</v>
      </c>
      <c r="B79" s="85" t="s">
        <v>66</v>
      </c>
      <c r="C79" s="79" t="s">
        <v>209</v>
      </c>
      <c r="D79" s="298"/>
      <c r="E79" s="81" t="s">
        <v>82</v>
      </c>
      <c r="F79" s="81" t="s">
        <v>1</v>
      </c>
      <c r="G79" s="82" t="s">
        <v>72</v>
      </c>
      <c r="H79" s="109" t="s">
        <v>124</v>
      </c>
      <c r="I79" s="84" t="s">
        <v>44</v>
      </c>
      <c r="J79" s="208" t="s">
        <v>202</v>
      </c>
      <c r="K79" s="208" t="s">
        <v>202</v>
      </c>
      <c r="L79" s="208" t="s">
        <v>202</v>
      </c>
      <c r="M79" s="279" t="s">
        <v>202</v>
      </c>
      <c r="N79" s="208" t="s">
        <v>202</v>
      </c>
      <c r="O79" s="208" t="s">
        <v>202</v>
      </c>
      <c r="P79" s="208" t="s">
        <v>202</v>
      </c>
      <c r="Q79" s="208" t="s">
        <v>202</v>
      </c>
      <c r="R79" s="317">
        <f t="shared" si="17"/>
        <v>0</v>
      </c>
      <c r="S79" s="240" t="s">
        <v>202</v>
      </c>
      <c r="T79" s="235" t="s">
        <v>202</v>
      </c>
      <c r="U79" s="208" t="s">
        <v>202</v>
      </c>
      <c r="V79" s="279" t="s">
        <v>202</v>
      </c>
      <c r="W79" s="175" t="s">
        <v>276</v>
      </c>
      <c r="X79" s="161" t="s">
        <v>351</v>
      </c>
      <c r="Y79" s="161">
        <v>0</v>
      </c>
      <c r="Z79" s="235" t="s">
        <v>202</v>
      </c>
      <c r="AA79" s="330">
        <f t="shared" si="18"/>
        <v>0</v>
      </c>
      <c r="AB79" s="135" t="e">
        <f t="shared" si="19"/>
        <v>#DIV/0!</v>
      </c>
      <c r="AC79" s="191"/>
    </row>
    <row r="80" spans="1:29">
      <c r="A80" s="77"/>
      <c r="B80" s="150" t="s">
        <v>238</v>
      </c>
      <c r="C80" s="79"/>
      <c r="D80" s="298"/>
      <c r="E80" s="81"/>
      <c r="F80" s="81"/>
      <c r="G80" s="82"/>
      <c r="H80" s="109"/>
      <c r="I80" s="84"/>
      <c r="J80" s="208" t="s">
        <v>202</v>
      </c>
      <c r="K80" s="208" t="s">
        <v>202</v>
      </c>
      <c r="L80" s="208" t="s">
        <v>202</v>
      </c>
      <c r="M80" s="279" t="s">
        <v>202</v>
      </c>
      <c r="N80" s="208" t="s">
        <v>202</v>
      </c>
      <c r="O80" s="208" t="s">
        <v>202</v>
      </c>
      <c r="P80" s="208" t="s">
        <v>202</v>
      </c>
      <c r="Q80" s="208" t="s">
        <v>202</v>
      </c>
      <c r="R80" s="317">
        <f t="shared" si="17"/>
        <v>0</v>
      </c>
      <c r="S80" s="175" t="s">
        <v>243</v>
      </c>
      <c r="T80" s="235" t="s">
        <v>202</v>
      </c>
      <c r="U80" s="208" t="s">
        <v>202</v>
      </c>
      <c r="V80" s="279" t="s">
        <v>202</v>
      </c>
      <c r="W80" s="240" t="s">
        <v>202</v>
      </c>
      <c r="X80" s="208" t="s">
        <v>202</v>
      </c>
      <c r="Y80" s="208" t="s">
        <v>202</v>
      </c>
      <c r="Z80" s="235" t="s">
        <v>202</v>
      </c>
      <c r="AA80" s="330">
        <f>SUM(S80:Z80)</f>
        <v>0</v>
      </c>
      <c r="AB80" s="135" t="e">
        <f t="shared" si="19"/>
        <v>#DIV/0!</v>
      </c>
      <c r="AC80" s="191"/>
    </row>
    <row r="81" spans="1:29">
      <c r="A81" s="77"/>
      <c r="B81" s="150" t="s">
        <v>239</v>
      </c>
      <c r="C81" s="79"/>
      <c r="D81" s="298"/>
      <c r="E81" s="81"/>
      <c r="F81" s="81"/>
      <c r="G81" s="82"/>
      <c r="H81" s="109"/>
      <c r="I81" s="84"/>
      <c r="J81" s="208" t="s">
        <v>202</v>
      </c>
      <c r="K81" s="208" t="s">
        <v>202</v>
      </c>
      <c r="L81" s="208" t="s">
        <v>202</v>
      </c>
      <c r="M81" s="279" t="s">
        <v>202</v>
      </c>
      <c r="N81" s="208" t="s">
        <v>202</v>
      </c>
      <c r="O81" s="208" t="s">
        <v>202</v>
      </c>
      <c r="P81" s="208" t="s">
        <v>202</v>
      </c>
      <c r="Q81" s="208" t="s">
        <v>202</v>
      </c>
      <c r="R81" s="317">
        <f t="shared" si="17"/>
        <v>0</v>
      </c>
      <c r="S81" s="175" t="s">
        <v>243</v>
      </c>
      <c r="T81" s="235" t="s">
        <v>202</v>
      </c>
      <c r="U81" s="208" t="s">
        <v>202</v>
      </c>
      <c r="V81" s="279" t="s">
        <v>202</v>
      </c>
      <c r="W81" s="240" t="s">
        <v>202</v>
      </c>
      <c r="X81" s="208" t="s">
        <v>202</v>
      </c>
      <c r="Y81" s="208" t="s">
        <v>202</v>
      </c>
      <c r="Z81" s="235" t="s">
        <v>202</v>
      </c>
      <c r="AA81" s="330">
        <f t="shared" si="18"/>
        <v>0</v>
      </c>
      <c r="AB81" s="135" t="e">
        <f t="shared" si="19"/>
        <v>#DIV/0!</v>
      </c>
      <c r="AC81" s="191"/>
    </row>
    <row r="82" spans="1:29">
      <c r="A82" s="77"/>
      <c r="B82" s="150" t="s">
        <v>240</v>
      </c>
      <c r="C82" s="79"/>
      <c r="D82" s="298"/>
      <c r="E82" s="81"/>
      <c r="F82" s="81"/>
      <c r="G82" s="82"/>
      <c r="H82" s="109"/>
      <c r="I82" s="84"/>
      <c r="J82" s="208" t="s">
        <v>202</v>
      </c>
      <c r="K82" s="208" t="s">
        <v>202</v>
      </c>
      <c r="L82" s="208" t="s">
        <v>202</v>
      </c>
      <c r="M82" s="279" t="s">
        <v>202</v>
      </c>
      <c r="N82" s="208" t="s">
        <v>202</v>
      </c>
      <c r="O82" s="208" t="s">
        <v>202</v>
      </c>
      <c r="P82" s="208" t="s">
        <v>202</v>
      </c>
      <c r="Q82" s="208" t="s">
        <v>202</v>
      </c>
      <c r="R82" s="317">
        <f t="shared" si="17"/>
        <v>0</v>
      </c>
      <c r="S82" s="175" t="s">
        <v>244</v>
      </c>
      <c r="T82" s="235" t="s">
        <v>202</v>
      </c>
      <c r="U82" s="208" t="s">
        <v>202</v>
      </c>
      <c r="V82" s="279" t="s">
        <v>202</v>
      </c>
      <c r="W82" s="240" t="s">
        <v>202</v>
      </c>
      <c r="X82" s="208" t="s">
        <v>202</v>
      </c>
      <c r="Y82" s="208" t="s">
        <v>202</v>
      </c>
      <c r="Z82" s="235" t="s">
        <v>202</v>
      </c>
      <c r="AA82" s="330">
        <f t="shared" si="18"/>
        <v>0</v>
      </c>
      <c r="AB82" s="135" t="e">
        <f t="shared" si="19"/>
        <v>#DIV/0!</v>
      </c>
      <c r="AC82" s="191"/>
    </row>
    <row r="83" spans="1:29">
      <c r="A83" s="77"/>
      <c r="B83" s="150" t="s">
        <v>241</v>
      </c>
      <c r="C83" s="79"/>
      <c r="D83" s="298"/>
      <c r="E83" s="81"/>
      <c r="F83" s="81"/>
      <c r="G83" s="82"/>
      <c r="H83" s="109"/>
      <c r="I83" s="84"/>
      <c r="J83" s="208" t="s">
        <v>202</v>
      </c>
      <c r="K83" s="208" t="s">
        <v>202</v>
      </c>
      <c r="L83" s="208" t="s">
        <v>202</v>
      </c>
      <c r="M83" s="279" t="s">
        <v>202</v>
      </c>
      <c r="N83" s="208" t="s">
        <v>202</v>
      </c>
      <c r="O83" s="208" t="s">
        <v>202</v>
      </c>
      <c r="P83" s="208" t="s">
        <v>202</v>
      </c>
      <c r="Q83" s="208" t="s">
        <v>202</v>
      </c>
      <c r="R83" s="317">
        <f t="shared" si="17"/>
        <v>0</v>
      </c>
      <c r="S83" s="175" t="s">
        <v>245</v>
      </c>
      <c r="T83" s="235" t="s">
        <v>202</v>
      </c>
      <c r="U83" s="208" t="s">
        <v>202</v>
      </c>
      <c r="V83" s="279" t="s">
        <v>202</v>
      </c>
      <c r="W83" s="240" t="s">
        <v>202</v>
      </c>
      <c r="X83" s="208" t="s">
        <v>202</v>
      </c>
      <c r="Y83" s="208" t="s">
        <v>202</v>
      </c>
      <c r="Z83" s="235" t="s">
        <v>202</v>
      </c>
      <c r="AA83" s="330">
        <f t="shared" si="18"/>
        <v>0</v>
      </c>
      <c r="AB83" s="135" t="e">
        <f t="shared" si="19"/>
        <v>#DIV/0!</v>
      </c>
      <c r="AC83" s="191"/>
    </row>
    <row r="84" spans="1:29">
      <c r="A84" s="77"/>
      <c r="B84" s="150" t="s">
        <v>237</v>
      </c>
      <c r="C84" s="79"/>
      <c r="D84" s="298"/>
      <c r="E84" s="81"/>
      <c r="F84" s="81"/>
      <c r="G84" s="82"/>
      <c r="H84" s="109"/>
      <c r="I84" s="84"/>
      <c r="J84" s="208" t="s">
        <v>202</v>
      </c>
      <c r="K84" s="208" t="s">
        <v>202</v>
      </c>
      <c r="L84" s="208" t="s">
        <v>202</v>
      </c>
      <c r="M84" s="279" t="s">
        <v>202</v>
      </c>
      <c r="N84" s="208" t="s">
        <v>202</v>
      </c>
      <c r="O84" s="208" t="s">
        <v>202</v>
      </c>
      <c r="P84" s="208" t="s">
        <v>202</v>
      </c>
      <c r="Q84" s="208" t="s">
        <v>202</v>
      </c>
      <c r="R84" s="317">
        <f t="shared" si="17"/>
        <v>0</v>
      </c>
      <c r="S84" s="175" t="s">
        <v>245</v>
      </c>
      <c r="T84" s="235" t="s">
        <v>202</v>
      </c>
      <c r="U84" s="208" t="s">
        <v>202</v>
      </c>
      <c r="V84" s="279" t="s">
        <v>202</v>
      </c>
      <c r="W84" s="240" t="s">
        <v>202</v>
      </c>
      <c r="X84" s="208" t="s">
        <v>202</v>
      </c>
      <c r="Y84" s="208" t="s">
        <v>202</v>
      </c>
      <c r="Z84" s="235" t="s">
        <v>202</v>
      </c>
      <c r="AA84" s="330">
        <f t="shared" si="18"/>
        <v>0</v>
      </c>
      <c r="AB84" s="135" t="e">
        <f t="shared" si="19"/>
        <v>#DIV/0!</v>
      </c>
      <c r="AC84" s="191"/>
    </row>
    <row r="85" spans="1:29" ht="78.75">
      <c r="A85" s="77">
        <v>73</v>
      </c>
      <c r="B85" s="78" t="s">
        <v>24</v>
      </c>
      <c r="C85" s="79" t="s">
        <v>210</v>
      </c>
      <c r="D85" s="298"/>
      <c r="E85" s="80" t="s">
        <v>179</v>
      </c>
      <c r="F85" s="81" t="s">
        <v>1</v>
      </c>
      <c r="G85" s="82" t="s">
        <v>72</v>
      </c>
      <c r="H85" s="109" t="s">
        <v>124</v>
      </c>
      <c r="I85" s="84" t="s">
        <v>44</v>
      </c>
      <c r="J85" s="208" t="s">
        <v>202</v>
      </c>
      <c r="K85" s="208" t="s">
        <v>202</v>
      </c>
      <c r="L85" s="208" t="s">
        <v>202</v>
      </c>
      <c r="M85" s="279" t="s">
        <v>202</v>
      </c>
      <c r="N85" s="208" t="s">
        <v>202</v>
      </c>
      <c r="O85" s="208" t="s">
        <v>202</v>
      </c>
      <c r="P85" s="208" t="s">
        <v>202</v>
      </c>
      <c r="Q85" s="208" t="s">
        <v>202</v>
      </c>
      <c r="R85" s="317">
        <f t="shared" si="17"/>
        <v>0</v>
      </c>
      <c r="S85" s="175" t="s">
        <v>245</v>
      </c>
      <c r="T85" s="235" t="s">
        <v>202</v>
      </c>
      <c r="U85" s="208" t="s">
        <v>202</v>
      </c>
      <c r="V85" s="279" t="s">
        <v>202</v>
      </c>
      <c r="W85" s="175" t="s">
        <v>277</v>
      </c>
      <c r="X85" s="161">
        <v>0</v>
      </c>
      <c r="Y85" s="208" t="s">
        <v>202</v>
      </c>
      <c r="Z85" s="235" t="s">
        <v>202</v>
      </c>
      <c r="AA85" s="330">
        <f t="shared" si="18"/>
        <v>0</v>
      </c>
      <c r="AB85" s="135" t="e">
        <f t="shared" si="19"/>
        <v>#DIV/0!</v>
      </c>
      <c r="AC85" s="191"/>
    </row>
    <row r="86" spans="1:29" ht="63">
      <c r="A86" s="77">
        <v>74</v>
      </c>
      <c r="B86" s="78" t="s">
        <v>47</v>
      </c>
      <c r="C86" s="79" t="s">
        <v>194</v>
      </c>
      <c r="D86" s="298" t="s">
        <v>334</v>
      </c>
      <c r="E86" s="80" t="s">
        <v>80</v>
      </c>
      <c r="F86" s="81" t="s">
        <v>3</v>
      </c>
      <c r="G86" s="82" t="s">
        <v>77</v>
      </c>
      <c r="H86" s="109" t="s">
        <v>124</v>
      </c>
      <c r="I86" s="84" t="s">
        <v>42</v>
      </c>
      <c r="J86" s="121">
        <v>21</v>
      </c>
      <c r="K86" s="208" t="s">
        <v>202</v>
      </c>
      <c r="L86" s="208" t="s">
        <v>202</v>
      </c>
      <c r="M86" s="279" t="s">
        <v>202</v>
      </c>
      <c r="N86" s="208" t="s">
        <v>202</v>
      </c>
      <c r="O86" s="208" t="s">
        <v>202</v>
      </c>
      <c r="P86" s="263">
        <v>7</v>
      </c>
      <c r="Q86" s="263">
        <v>17</v>
      </c>
      <c r="R86" s="317">
        <f t="shared" si="17"/>
        <v>45</v>
      </c>
      <c r="S86" s="175" t="s">
        <v>246</v>
      </c>
      <c r="T86" s="160" t="s">
        <v>263</v>
      </c>
      <c r="U86" s="208" t="s">
        <v>202</v>
      </c>
      <c r="V86" s="279" t="s">
        <v>202</v>
      </c>
      <c r="W86" s="175" t="s">
        <v>278</v>
      </c>
      <c r="X86" s="161" t="s">
        <v>351</v>
      </c>
      <c r="Y86" s="161">
        <v>0</v>
      </c>
      <c r="Z86" s="235" t="s">
        <v>202</v>
      </c>
      <c r="AA86" s="330">
        <f t="shared" si="18"/>
        <v>0</v>
      </c>
      <c r="AB86" s="135">
        <f t="shared" si="19"/>
        <v>0</v>
      </c>
      <c r="AC86" s="191"/>
    </row>
    <row r="87" spans="1:29" ht="40.5">
      <c r="A87" s="77">
        <v>77</v>
      </c>
      <c r="B87" s="78" t="s">
        <v>36</v>
      </c>
      <c r="C87" s="79" t="s">
        <v>194</v>
      </c>
      <c r="D87" s="298"/>
      <c r="E87" s="80" t="s">
        <v>179</v>
      </c>
      <c r="F87" s="81" t="s">
        <v>1</v>
      </c>
      <c r="G87" s="82" t="s">
        <v>71</v>
      </c>
      <c r="H87" s="109" t="s">
        <v>124</v>
      </c>
      <c r="I87" s="84" t="s">
        <v>42</v>
      </c>
      <c r="J87" s="121">
        <v>10</v>
      </c>
      <c r="K87" s="208" t="s">
        <v>202</v>
      </c>
      <c r="L87" s="208" t="s">
        <v>202</v>
      </c>
      <c r="M87" s="279" t="s">
        <v>202</v>
      </c>
      <c r="N87" s="208" t="s">
        <v>202</v>
      </c>
      <c r="O87" s="208" t="s">
        <v>202</v>
      </c>
      <c r="P87" s="263">
        <v>3</v>
      </c>
      <c r="Q87" s="263">
        <v>7</v>
      </c>
      <c r="R87" s="317">
        <f t="shared" si="17"/>
        <v>20</v>
      </c>
      <c r="S87" s="175" t="s">
        <v>247</v>
      </c>
      <c r="T87" s="235" t="s">
        <v>202</v>
      </c>
      <c r="U87" s="208" t="s">
        <v>202</v>
      </c>
      <c r="V87" s="279" t="s">
        <v>202</v>
      </c>
      <c r="W87" s="175" t="s">
        <v>279</v>
      </c>
      <c r="X87" s="161">
        <v>0</v>
      </c>
      <c r="Y87" s="161">
        <v>0</v>
      </c>
      <c r="Z87" s="235" t="s">
        <v>202</v>
      </c>
      <c r="AA87" s="330">
        <f t="shared" si="18"/>
        <v>0</v>
      </c>
      <c r="AB87" s="135">
        <f t="shared" si="19"/>
        <v>0</v>
      </c>
      <c r="AC87" s="191"/>
    </row>
    <row r="88" spans="1:29" ht="40.5">
      <c r="A88" s="87">
        <v>78</v>
      </c>
      <c r="B88" s="88" t="s">
        <v>25</v>
      </c>
      <c r="C88" s="89" t="s">
        <v>194</v>
      </c>
      <c r="D88" s="300"/>
      <c r="E88" s="90" t="s">
        <v>78</v>
      </c>
      <c r="F88" s="91" t="s">
        <v>3</v>
      </c>
      <c r="G88" s="92" t="s">
        <v>71</v>
      </c>
      <c r="H88" s="110" t="s">
        <v>124</v>
      </c>
      <c r="I88" s="94" t="s">
        <v>43</v>
      </c>
      <c r="J88" s="123">
        <v>1658</v>
      </c>
      <c r="K88" s="209" t="s">
        <v>202</v>
      </c>
      <c r="L88" s="209" t="s">
        <v>202</v>
      </c>
      <c r="M88" s="123">
        <v>796</v>
      </c>
      <c r="N88" s="123">
        <v>15498</v>
      </c>
      <c r="O88" s="209" t="s">
        <v>202</v>
      </c>
      <c r="P88" s="264">
        <v>700</v>
      </c>
      <c r="Q88" s="264">
        <v>639</v>
      </c>
      <c r="R88" s="318">
        <f t="shared" si="17"/>
        <v>19291</v>
      </c>
      <c r="S88" s="162">
        <v>550</v>
      </c>
      <c r="T88" s="162">
        <v>520</v>
      </c>
      <c r="U88" s="209" t="s">
        <v>202</v>
      </c>
      <c r="V88" s="163">
        <v>0</v>
      </c>
      <c r="W88" s="174" t="s">
        <v>280</v>
      </c>
      <c r="X88" s="163">
        <v>0</v>
      </c>
      <c r="Y88" s="163">
        <v>200</v>
      </c>
      <c r="Z88" s="239" t="s">
        <v>202</v>
      </c>
      <c r="AA88" s="331">
        <f t="shared" si="18"/>
        <v>1270</v>
      </c>
      <c r="AB88" s="136">
        <f t="shared" si="19"/>
        <v>6.5833808511741223</v>
      </c>
      <c r="AC88" s="192"/>
    </row>
    <row r="89" spans="1:29">
      <c r="A89" s="28"/>
      <c r="B89" s="35" t="s">
        <v>144</v>
      </c>
      <c r="C89" s="62"/>
      <c r="D89" s="303"/>
      <c r="E89" s="29"/>
      <c r="F89" s="30"/>
      <c r="G89" s="31"/>
      <c r="H89" s="32"/>
      <c r="I89" s="44"/>
      <c r="J89" s="127"/>
      <c r="K89" s="127"/>
      <c r="L89" s="127"/>
      <c r="M89" s="127"/>
      <c r="N89" s="127"/>
      <c r="O89" s="171"/>
      <c r="P89" s="171"/>
      <c r="Q89" s="171"/>
      <c r="R89" s="127"/>
      <c r="S89" s="170"/>
      <c r="T89" s="170"/>
      <c r="U89" s="171"/>
      <c r="V89" s="171"/>
      <c r="W89" s="228"/>
      <c r="X89" s="171"/>
      <c r="Y89" s="171"/>
      <c r="Z89" s="170"/>
      <c r="AA89" s="171"/>
      <c r="AB89" s="140"/>
      <c r="AC89" s="199"/>
    </row>
    <row r="90" spans="1:29">
      <c r="A90" s="20"/>
      <c r="B90" s="22" t="s">
        <v>145</v>
      </c>
      <c r="C90" s="61"/>
      <c r="D90" s="301"/>
      <c r="E90" s="22"/>
      <c r="F90" s="21"/>
      <c r="G90" s="23"/>
      <c r="H90" s="24"/>
      <c r="I90" s="23"/>
      <c r="J90" s="128"/>
      <c r="K90" s="128"/>
      <c r="L90" s="128"/>
      <c r="M90" s="128"/>
      <c r="N90" s="128"/>
      <c r="O90" s="173"/>
      <c r="P90" s="173"/>
      <c r="Q90" s="173"/>
      <c r="R90" s="128"/>
      <c r="S90" s="172"/>
      <c r="T90" s="172"/>
      <c r="U90" s="173"/>
      <c r="V90" s="173"/>
      <c r="W90" s="229"/>
      <c r="X90" s="173"/>
      <c r="Y90" s="173"/>
      <c r="Z90" s="172"/>
      <c r="AA90" s="173"/>
      <c r="AB90" s="141"/>
      <c r="AC90" s="200"/>
    </row>
    <row r="91" spans="1:29" ht="37.5">
      <c r="A91" s="69">
        <v>79</v>
      </c>
      <c r="B91" s="70" t="s">
        <v>26</v>
      </c>
      <c r="C91" s="71" t="s">
        <v>166</v>
      </c>
      <c r="D91" s="297" t="s">
        <v>335</v>
      </c>
      <c r="E91" s="72" t="s">
        <v>83</v>
      </c>
      <c r="F91" s="73" t="s">
        <v>6</v>
      </c>
      <c r="G91" s="74" t="s">
        <v>77</v>
      </c>
      <c r="H91" s="75" t="s">
        <v>106</v>
      </c>
      <c r="I91" s="76" t="s">
        <v>43</v>
      </c>
      <c r="J91" s="120">
        <v>5</v>
      </c>
      <c r="K91" s="207" t="s">
        <v>202</v>
      </c>
      <c r="L91" s="207" t="s">
        <v>202</v>
      </c>
      <c r="M91" s="278" t="s">
        <v>202</v>
      </c>
      <c r="N91" s="205">
        <v>5</v>
      </c>
      <c r="O91" s="207" t="s">
        <v>202</v>
      </c>
      <c r="P91" s="262">
        <v>6</v>
      </c>
      <c r="Q91" s="262">
        <v>5</v>
      </c>
      <c r="R91" s="316">
        <f t="shared" ref="R91:R92" si="20">SUM(J91:Q91)</f>
        <v>21</v>
      </c>
      <c r="S91" s="158">
        <v>3</v>
      </c>
      <c r="T91" s="234" t="s">
        <v>202</v>
      </c>
      <c r="U91" s="207" t="s">
        <v>202</v>
      </c>
      <c r="V91" s="278" t="s">
        <v>202</v>
      </c>
      <c r="W91" s="176" t="s">
        <v>281</v>
      </c>
      <c r="X91" s="159">
        <v>0</v>
      </c>
      <c r="Y91" s="159">
        <v>6</v>
      </c>
      <c r="Z91" s="158">
        <v>5</v>
      </c>
      <c r="AA91" s="329">
        <f t="shared" ref="AA91:AA92" si="21">SUM(S91:Z91)</f>
        <v>14</v>
      </c>
      <c r="AB91" s="134">
        <f t="shared" ref="AB91:AB92" si="22">(AA91*100)/R91</f>
        <v>66.666666666666671</v>
      </c>
      <c r="AC91" s="190"/>
    </row>
    <row r="92" spans="1:29" s="259" customFormat="1" ht="37.5">
      <c r="A92" s="270">
        <v>80</v>
      </c>
      <c r="B92" s="246" t="s">
        <v>34</v>
      </c>
      <c r="C92" s="247" t="s">
        <v>211</v>
      </c>
      <c r="D92" s="305"/>
      <c r="E92" s="248" t="s">
        <v>82</v>
      </c>
      <c r="F92" s="249" t="s">
        <v>1</v>
      </c>
      <c r="G92" s="250" t="s">
        <v>72</v>
      </c>
      <c r="H92" s="251" t="s">
        <v>106</v>
      </c>
      <c r="I92" s="252" t="s">
        <v>44</v>
      </c>
      <c r="J92" s="260">
        <v>159543198</v>
      </c>
      <c r="K92" s="260">
        <v>221988480.91999999</v>
      </c>
      <c r="L92" s="254" t="s">
        <v>202</v>
      </c>
      <c r="M92" s="280" t="s">
        <v>202</v>
      </c>
      <c r="N92" s="255">
        <v>64177428</v>
      </c>
      <c r="O92" s="254" t="s">
        <v>202</v>
      </c>
      <c r="P92" s="267">
        <v>163837213</v>
      </c>
      <c r="Q92" s="254" t="s">
        <v>202</v>
      </c>
      <c r="R92" s="324">
        <f t="shared" si="20"/>
        <v>609546319.91999996</v>
      </c>
      <c r="S92" s="256">
        <v>138587423</v>
      </c>
      <c r="T92" s="256">
        <v>45976957.979999997</v>
      </c>
      <c r="U92" s="254" t="s">
        <v>202</v>
      </c>
      <c r="V92" s="280" t="s">
        <v>202</v>
      </c>
      <c r="W92" s="257">
        <v>0</v>
      </c>
      <c r="X92" s="258">
        <v>0</v>
      </c>
      <c r="Y92" s="258">
        <v>69107186</v>
      </c>
      <c r="Z92" s="315" t="s">
        <v>202</v>
      </c>
      <c r="AA92" s="334">
        <f t="shared" si="21"/>
        <v>253671566.97999999</v>
      </c>
      <c r="AB92" s="136">
        <f t="shared" si="22"/>
        <v>41.616454515432586</v>
      </c>
      <c r="AC92" s="192"/>
    </row>
    <row r="93" spans="1:29">
      <c r="A93" s="20"/>
      <c r="B93" s="22" t="s">
        <v>147</v>
      </c>
      <c r="C93" s="61"/>
      <c r="D93" s="301"/>
      <c r="E93" s="22"/>
      <c r="F93" s="21"/>
      <c r="G93" s="23"/>
      <c r="H93" s="24"/>
      <c r="I93" s="43"/>
      <c r="J93" s="124"/>
      <c r="K93" s="124"/>
      <c r="L93" s="124"/>
      <c r="M93" s="124"/>
      <c r="N93" s="124"/>
      <c r="O93" s="165"/>
      <c r="P93" s="165"/>
      <c r="Q93" s="165"/>
      <c r="R93" s="124"/>
      <c r="S93" s="164"/>
      <c r="T93" s="164"/>
      <c r="U93" s="165"/>
      <c r="V93" s="165"/>
      <c r="W93" s="225"/>
      <c r="X93" s="165"/>
      <c r="Y93" s="165"/>
      <c r="Z93" s="164"/>
      <c r="AA93" s="165"/>
      <c r="AB93" s="137"/>
      <c r="AC93" s="193"/>
    </row>
    <row r="94" spans="1:29" ht="47.25">
      <c r="A94" s="6">
        <v>83</v>
      </c>
      <c r="B94" s="47" t="s">
        <v>212</v>
      </c>
      <c r="C94" s="63" t="s">
        <v>336</v>
      </c>
      <c r="D94" s="63" t="s">
        <v>338</v>
      </c>
      <c r="E94" s="49" t="s">
        <v>80</v>
      </c>
      <c r="F94" s="49" t="s">
        <v>3</v>
      </c>
      <c r="G94" s="48" t="s">
        <v>73</v>
      </c>
      <c r="H94" s="57" t="s">
        <v>214</v>
      </c>
      <c r="I94" s="6" t="s">
        <v>40</v>
      </c>
      <c r="J94" s="212" t="s">
        <v>202</v>
      </c>
      <c r="K94" s="212" t="s">
        <v>202</v>
      </c>
      <c r="L94" s="212" t="s">
        <v>202</v>
      </c>
      <c r="M94" s="285" t="s">
        <v>202</v>
      </c>
      <c r="N94" s="212" t="s">
        <v>202</v>
      </c>
      <c r="O94" s="212" t="s">
        <v>202</v>
      </c>
      <c r="P94" s="268">
        <v>696</v>
      </c>
      <c r="Q94" s="268">
        <v>143</v>
      </c>
      <c r="R94" s="325">
        <f t="shared" ref="R94:R95" si="23">SUM(J94:Q94)</f>
        <v>839</v>
      </c>
      <c r="S94" s="179" t="s">
        <v>251</v>
      </c>
      <c r="T94" s="243" t="s">
        <v>202</v>
      </c>
      <c r="U94" s="212" t="s">
        <v>202</v>
      </c>
      <c r="V94" s="285" t="s">
        <v>202</v>
      </c>
      <c r="W94" s="231" t="s">
        <v>282</v>
      </c>
      <c r="X94" s="180">
        <v>0</v>
      </c>
      <c r="Y94" s="180">
        <v>99</v>
      </c>
      <c r="Z94" s="179" t="s">
        <v>349</v>
      </c>
      <c r="AA94" s="335">
        <f t="shared" ref="AA94:AA95" si="24">SUM(S94:Z94)</f>
        <v>99</v>
      </c>
      <c r="AB94" s="143">
        <f t="shared" ref="AB94:AB95" si="25">(AA94*100)/R94</f>
        <v>11.799761620977353</v>
      </c>
      <c r="AC94" s="202"/>
    </row>
    <row r="95" spans="1:29" ht="110.25">
      <c r="A95" s="7"/>
      <c r="B95" s="52" t="s">
        <v>213</v>
      </c>
      <c r="C95" s="64" t="s">
        <v>337</v>
      </c>
      <c r="D95" s="64" t="s">
        <v>339</v>
      </c>
      <c r="E95" s="54"/>
      <c r="F95" s="54"/>
      <c r="G95" s="53"/>
      <c r="H95" s="58" t="s">
        <v>215</v>
      </c>
      <c r="I95" s="7"/>
      <c r="J95" s="130">
        <v>184</v>
      </c>
      <c r="K95" s="213" t="s">
        <v>202</v>
      </c>
      <c r="L95" s="213" t="s">
        <v>202</v>
      </c>
      <c r="M95" s="286" t="s">
        <v>202</v>
      </c>
      <c r="N95" s="213" t="s">
        <v>202</v>
      </c>
      <c r="O95" s="213" t="s">
        <v>202</v>
      </c>
      <c r="P95" s="213" t="s">
        <v>202</v>
      </c>
      <c r="Q95" s="312">
        <v>143</v>
      </c>
      <c r="R95" s="326">
        <f t="shared" si="23"/>
        <v>327</v>
      </c>
      <c r="S95" s="181">
        <v>54</v>
      </c>
      <c r="T95" s="244" t="s">
        <v>202</v>
      </c>
      <c r="U95" s="213" t="s">
        <v>202</v>
      </c>
      <c r="V95" s="286" t="s">
        <v>202</v>
      </c>
      <c r="W95" s="232" t="s">
        <v>283</v>
      </c>
      <c r="X95" s="182">
        <v>0</v>
      </c>
      <c r="Y95" s="213" t="s">
        <v>202</v>
      </c>
      <c r="Z95" s="181" t="s">
        <v>349</v>
      </c>
      <c r="AA95" s="336">
        <f t="shared" si="24"/>
        <v>54</v>
      </c>
      <c r="AB95" s="144">
        <f t="shared" si="25"/>
        <v>16.513761467889907</v>
      </c>
      <c r="AC95" s="203"/>
    </row>
    <row r="96" spans="1:29">
      <c r="A96" s="20"/>
      <c r="B96" s="22" t="s">
        <v>146</v>
      </c>
      <c r="C96" s="61"/>
      <c r="D96" s="301"/>
      <c r="E96" s="22"/>
      <c r="F96" s="21"/>
      <c r="G96" s="23"/>
      <c r="H96" s="24"/>
      <c r="I96" s="43"/>
      <c r="J96" s="124"/>
      <c r="K96" s="124"/>
      <c r="L96" s="124"/>
      <c r="M96" s="124"/>
      <c r="N96" s="124"/>
      <c r="O96" s="165"/>
      <c r="P96" s="165"/>
      <c r="Q96" s="165"/>
      <c r="R96" s="124"/>
      <c r="S96" s="164"/>
      <c r="T96" s="164"/>
      <c r="U96" s="165"/>
      <c r="V96" s="165"/>
      <c r="W96" s="225"/>
      <c r="X96" s="165"/>
      <c r="Y96" s="165"/>
      <c r="Z96" s="164"/>
      <c r="AA96" s="165"/>
      <c r="AB96" s="137"/>
      <c r="AC96" s="193"/>
    </row>
    <row r="97" spans="1:29" ht="37.5">
      <c r="A97" s="69">
        <v>88</v>
      </c>
      <c r="B97" s="70" t="s">
        <v>35</v>
      </c>
      <c r="C97" s="71" t="s">
        <v>216</v>
      </c>
      <c r="D97" s="297"/>
      <c r="E97" s="73" t="s">
        <v>78</v>
      </c>
      <c r="F97" s="73" t="s">
        <v>3</v>
      </c>
      <c r="G97" s="74" t="s">
        <v>71</v>
      </c>
      <c r="H97" s="75" t="s">
        <v>107</v>
      </c>
      <c r="I97" s="76" t="s">
        <v>43</v>
      </c>
      <c r="J97" s="120">
        <v>1777</v>
      </c>
      <c r="K97" s="120">
        <v>16321</v>
      </c>
      <c r="L97" s="120">
        <v>8859</v>
      </c>
      <c r="M97" s="278" t="s">
        <v>202</v>
      </c>
      <c r="N97" s="120">
        <v>15000</v>
      </c>
      <c r="O97" s="262">
        <v>1828</v>
      </c>
      <c r="P97" s="262">
        <v>527087</v>
      </c>
      <c r="Q97" s="207" t="s">
        <v>202</v>
      </c>
      <c r="R97" s="316">
        <f t="shared" ref="R97:R98" si="26">SUM(J97:Q97)</f>
        <v>570872</v>
      </c>
      <c r="S97" s="158">
        <v>1691</v>
      </c>
      <c r="T97" s="158">
        <v>4064</v>
      </c>
      <c r="U97" s="159">
        <v>2537</v>
      </c>
      <c r="V97" s="278" t="s">
        <v>202</v>
      </c>
      <c r="W97" s="176">
        <v>4895</v>
      </c>
      <c r="X97" s="159">
        <v>1570</v>
      </c>
      <c r="Y97" s="159">
        <v>4539</v>
      </c>
      <c r="Z97" s="158">
        <v>2528</v>
      </c>
      <c r="AA97" s="329">
        <f t="shared" ref="AA97:AA98" si="27">SUM(S97:Z97)</f>
        <v>21824</v>
      </c>
      <c r="AB97" s="134">
        <f t="shared" ref="AB97:AB98" si="28">(AA97*100)/R97</f>
        <v>3.8229235275158002</v>
      </c>
      <c r="AC97" s="190"/>
    </row>
    <row r="98" spans="1:29" ht="37.5">
      <c r="A98" s="87">
        <v>92</v>
      </c>
      <c r="B98" s="88" t="s">
        <v>67</v>
      </c>
      <c r="C98" s="89" t="s">
        <v>217</v>
      </c>
      <c r="D98" s="300" t="s">
        <v>340</v>
      </c>
      <c r="E98" s="90" t="s">
        <v>80</v>
      </c>
      <c r="F98" s="91" t="s">
        <v>1</v>
      </c>
      <c r="G98" s="92" t="s">
        <v>75</v>
      </c>
      <c r="H98" s="93" t="s">
        <v>107</v>
      </c>
      <c r="I98" s="94" t="s">
        <v>43</v>
      </c>
      <c r="J98" s="174" t="s">
        <v>248</v>
      </c>
      <c r="K98" s="209" t="s">
        <v>202</v>
      </c>
      <c r="L98" s="157">
        <v>8</v>
      </c>
      <c r="M98" s="284" t="s">
        <v>202</v>
      </c>
      <c r="N98" s="157">
        <v>8</v>
      </c>
      <c r="O98" s="294">
        <v>3</v>
      </c>
      <c r="P98" s="294">
        <v>2</v>
      </c>
      <c r="Q98" s="294">
        <v>9</v>
      </c>
      <c r="R98" s="327">
        <f t="shared" si="26"/>
        <v>30</v>
      </c>
      <c r="S98" s="206" t="s">
        <v>248</v>
      </c>
      <c r="T98" s="206" t="s">
        <v>264</v>
      </c>
      <c r="U98" s="206" t="s">
        <v>269</v>
      </c>
      <c r="V98" s="284" t="s">
        <v>202</v>
      </c>
      <c r="W98" s="174">
        <v>1</v>
      </c>
      <c r="X98" s="163">
        <v>1</v>
      </c>
      <c r="Y98" s="163">
        <v>0</v>
      </c>
      <c r="Z98" s="162">
        <v>0</v>
      </c>
      <c r="AA98" s="331">
        <f t="shared" si="27"/>
        <v>2</v>
      </c>
      <c r="AB98" s="136">
        <f t="shared" si="28"/>
        <v>6.666666666666667</v>
      </c>
      <c r="AC98" s="192"/>
    </row>
    <row r="99" spans="1:29">
      <c r="A99" s="20"/>
      <c r="B99" s="22" t="s">
        <v>148</v>
      </c>
      <c r="C99" s="61"/>
      <c r="D99" s="301"/>
      <c r="E99" s="22"/>
      <c r="F99" s="21"/>
      <c r="G99" s="23"/>
      <c r="H99" s="24"/>
      <c r="I99" s="43"/>
      <c r="J99" s="124"/>
      <c r="K99" s="124"/>
      <c r="L99" s="124"/>
      <c r="M99" s="124"/>
      <c r="N99" s="124"/>
      <c r="O99" s="165"/>
      <c r="P99" s="165"/>
      <c r="Q99" s="165"/>
      <c r="R99" s="124"/>
      <c r="S99" s="164"/>
      <c r="T99" s="164"/>
      <c r="U99" s="165"/>
      <c r="V99" s="165"/>
      <c r="W99" s="225"/>
      <c r="X99" s="165"/>
      <c r="Y99" s="165"/>
      <c r="Z99" s="164"/>
      <c r="AA99" s="165"/>
      <c r="AB99" s="137"/>
      <c r="AC99" s="193"/>
    </row>
    <row r="100" spans="1:29" ht="37.5">
      <c r="A100" s="4">
        <v>93</v>
      </c>
      <c r="B100" s="5" t="s">
        <v>68</v>
      </c>
      <c r="C100" s="60" t="s">
        <v>211</v>
      </c>
      <c r="D100" s="306" t="s">
        <v>341</v>
      </c>
      <c r="E100" s="16" t="s">
        <v>83</v>
      </c>
      <c r="F100" s="17" t="s">
        <v>1</v>
      </c>
      <c r="G100" s="18" t="s">
        <v>76</v>
      </c>
      <c r="H100" s="10" t="s">
        <v>125</v>
      </c>
      <c r="I100" s="42" t="s">
        <v>42</v>
      </c>
      <c r="J100" s="131">
        <v>11</v>
      </c>
      <c r="K100" s="214" t="s">
        <v>202</v>
      </c>
      <c r="L100" s="214" t="s">
        <v>202</v>
      </c>
      <c r="M100" s="287" t="s">
        <v>202</v>
      </c>
      <c r="N100" s="214" t="s">
        <v>202</v>
      </c>
      <c r="O100" s="214" t="s">
        <v>202</v>
      </c>
      <c r="P100" s="269">
        <v>20</v>
      </c>
      <c r="Q100" s="269">
        <v>0</v>
      </c>
      <c r="R100" s="328">
        <f t="shared" ref="R100" si="29">SUM(J100:Q100)</f>
        <v>31</v>
      </c>
      <c r="S100" s="183" t="s">
        <v>249</v>
      </c>
      <c r="T100" s="245" t="s">
        <v>202</v>
      </c>
      <c r="U100" s="214" t="s">
        <v>202</v>
      </c>
      <c r="V100" s="287" t="s">
        <v>202</v>
      </c>
      <c r="W100" s="183">
        <v>0</v>
      </c>
      <c r="X100" s="184">
        <v>0</v>
      </c>
      <c r="Y100" s="184">
        <v>16</v>
      </c>
      <c r="Z100" s="187">
        <v>0</v>
      </c>
      <c r="AA100" s="337">
        <f t="shared" ref="AA100" si="30">SUM(S100:Z100)</f>
        <v>16</v>
      </c>
      <c r="AB100" s="145">
        <f t="shared" ref="AB100" si="31">(AA100*100)/R100</f>
        <v>51.612903225806448</v>
      </c>
      <c r="AC100" s="204"/>
    </row>
    <row r="101" spans="1:29">
      <c r="A101" s="20"/>
      <c r="B101" s="22" t="s">
        <v>149</v>
      </c>
      <c r="C101" s="61"/>
      <c r="D101" s="301"/>
      <c r="E101" s="22"/>
      <c r="F101" s="21"/>
      <c r="G101" s="23"/>
      <c r="H101" s="24"/>
      <c r="I101" s="43"/>
      <c r="J101" s="124"/>
      <c r="K101" s="124"/>
      <c r="L101" s="124"/>
      <c r="M101" s="124"/>
      <c r="N101" s="124"/>
      <c r="O101" s="165"/>
      <c r="P101" s="165"/>
      <c r="Q101" s="165"/>
      <c r="R101" s="124"/>
      <c r="S101" s="164"/>
      <c r="T101" s="164"/>
      <c r="U101" s="165"/>
      <c r="V101" s="165"/>
      <c r="W101" s="225"/>
      <c r="X101" s="165"/>
      <c r="Y101" s="165"/>
      <c r="Z101" s="164"/>
      <c r="AA101" s="165"/>
      <c r="AB101" s="137"/>
      <c r="AC101" s="193"/>
    </row>
    <row r="102" spans="1:29" ht="206.25">
      <c r="A102" s="4">
        <v>96</v>
      </c>
      <c r="B102" s="5" t="s">
        <v>46</v>
      </c>
      <c r="C102" s="306" t="s">
        <v>343</v>
      </c>
      <c r="D102" s="306" t="s">
        <v>342</v>
      </c>
      <c r="E102" s="17" t="s">
        <v>79</v>
      </c>
      <c r="F102" s="17" t="s">
        <v>3</v>
      </c>
      <c r="G102" s="16" t="s">
        <v>69</v>
      </c>
      <c r="H102" s="11" t="s">
        <v>126</v>
      </c>
      <c r="I102" s="41" t="s">
        <v>42</v>
      </c>
      <c r="J102" s="183" t="s">
        <v>250</v>
      </c>
      <c r="K102" s="214" t="s">
        <v>202</v>
      </c>
      <c r="L102" s="214" t="s">
        <v>202</v>
      </c>
      <c r="M102" s="287" t="s">
        <v>202</v>
      </c>
      <c r="N102" s="131"/>
      <c r="O102" s="214" t="s">
        <v>202</v>
      </c>
      <c r="P102" s="184">
        <v>0</v>
      </c>
      <c r="Q102" s="214" t="s">
        <v>202</v>
      </c>
      <c r="R102" s="328">
        <f t="shared" ref="R102" si="32">SUM(J102:Q102)</f>
        <v>0</v>
      </c>
      <c r="S102" s="183" t="s">
        <v>250</v>
      </c>
      <c r="T102" s="287" t="s">
        <v>202</v>
      </c>
      <c r="U102" s="287" t="s">
        <v>202</v>
      </c>
      <c r="V102" s="287" t="s">
        <v>202</v>
      </c>
      <c r="W102" s="287" t="s">
        <v>202</v>
      </c>
      <c r="X102" s="184">
        <v>0</v>
      </c>
      <c r="Y102" s="214" t="s">
        <v>202</v>
      </c>
      <c r="Z102" s="245" t="s">
        <v>202</v>
      </c>
      <c r="AA102" s="337">
        <f t="shared" ref="AA102" si="33">SUM(S102:Z102)</f>
        <v>0</v>
      </c>
      <c r="AB102" s="145" t="e">
        <f t="shared" ref="AB102" si="34">(AA102*100)/R102</f>
        <v>#DIV/0!</v>
      </c>
      <c r="AC102" s="204"/>
    </row>
    <row r="105" spans="1:29">
      <c r="E105" s="59"/>
      <c r="J105" s="59"/>
      <c r="K105" s="59"/>
      <c r="L105" s="59"/>
      <c r="M105" s="59"/>
      <c r="N105" s="59"/>
      <c r="O105" s="314"/>
      <c r="P105" s="295"/>
      <c r="Q105" s="313"/>
      <c r="R105" s="2"/>
      <c r="S105" s="9"/>
      <c r="T105" s="9"/>
      <c r="U105" s="9"/>
      <c r="V105" s="277"/>
      <c r="W105" s="9"/>
      <c r="X105" s="9"/>
      <c r="Y105" s="9"/>
      <c r="Z105" s="9"/>
      <c r="AA105" s="9"/>
      <c r="AB105" s="1"/>
    </row>
    <row r="106" spans="1:29">
      <c r="E106" s="59"/>
      <c r="J106" s="59"/>
      <c r="K106" s="59"/>
      <c r="L106" s="59"/>
      <c r="M106" s="59"/>
      <c r="N106" s="59"/>
      <c r="O106" s="314"/>
      <c r="P106" s="295"/>
      <c r="Q106" s="313"/>
      <c r="R106" s="2"/>
      <c r="S106" s="9"/>
      <c r="T106" s="9"/>
      <c r="U106" s="9"/>
      <c r="V106" s="277"/>
      <c r="W106" s="9"/>
      <c r="X106" s="9"/>
      <c r="Y106" s="9"/>
      <c r="Z106" s="9"/>
      <c r="AA106" s="9"/>
      <c r="AB106" s="1"/>
    </row>
    <row r="107" spans="1:29">
      <c r="E107" s="59"/>
      <c r="J107" s="59"/>
      <c r="K107" s="59"/>
      <c r="L107" s="59"/>
      <c r="M107" s="59"/>
      <c r="N107" s="59"/>
      <c r="O107" s="314"/>
      <c r="P107" s="295"/>
      <c r="Q107" s="313"/>
      <c r="R107" s="2"/>
      <c r="S107" s="9"/>
      <c r="T107" s="9"/>
      <c r="U107" s="9"/>
      <c r="V107" s="277"/>
      <c r="W107" s="9"/>
      <c r="X107" s="9"/>
      <c r="Y107" s="9"/>
      <c r="Z107" s="9"/>
      <c r="AA107" s="9"/>
      <c r="AB107" s="1"/>
    </row>
    <row r="108" spans="1:29">
      <c r="E108" s="59"/>
      <c r="J108" s="59"/>
      <c r="K108" s="59"/>
      <c r="L108" s="59"/>
      <c r="M108" s="59"/>
      <c r="N108" s="59"/>
      <c r="O108" s="314"/>
      <c r="P108" s="295"/>
      <c r="Q108" s="313"/>
      <c r="R108" s="2"/>
      <c r="S108" s="9"/>
      <c r="T108" s="9"/>
      <c r="U108" s="9"/>
      <c r="V108" s="277"/>
      <c r="W108" s="9"/>
      <c r="X108" s="9"/>
      <c r="Y108" s="9"/>
      <c r="Z108" s="9"/>
      <c r="AA108" s="9"/>
      <c r="AB108" s="1"/>
    </row>
    <row r="109" spans="1:29">
      <c r="A109" s="65"/>
    </row>
    <row r="110" spans="1:29">
      <c r="A110" s="65"/>
    </row>
  </sheetData>
  <mergeCells count="4">
    <mergeCell ref="J4:Q4"/>
    <mergeCell ref="AB4:AB5"/>
    <mergeCell ref="AC4:AC5"/>
    <mergeCell ref="S4:Z4"/>
  </mergeCells>
  <conditionalFormatting sqref="E9:E102">
    <cfRule type="cellIs" dxfId="2" priority="3" operator="equal">
      <formula>"non"</formula>
    </cfRule>
  </conditionalFormatting>
  <conditionalFormatting sqref="E1:E1048576">
    <cfRule type="cellIs" dxfId="1" priority="2" operator="equal">
      <formula>"non"</formula>
    </cfRule>
  </conditionalFormatting>
  <conditionalFormatting sqref="J105:O108">
    <cfRule type="cellIs" dxfId="0" priority="1" operator="equal">
      <formula>"non"</formula>
    </cfRule>
  </conditionalFormatting>
  <dataValidations count="6">
    <dataValidation type="list" allowBlank="1" showInputMessage="1" showErrorMessage="1" sqref="C2:D2">
      <formula1>prv</formula1>
    </dataValidation>
    <dataValidation type="list" allowBlank="1" showInputMessage="1" showErrorMessage="1" sqref="C3:D3">
      <formula1>mthrep</formula1>
    </dataValidation>
    <dataValidation allowBlank="1" showInputMessage="1" showErrorMessage="1" prompt="ช่องสำหรับผู้ป่วยความดันโลหิตสูงร_x000a_ายใหม่" sqref="S25:AA25 S40:AA40"/>
    <dataValidation allowBlank="1" showInputMessage="1" showErrorMessage="1" prompt="ช่องสำหรับผู้ป่วยเบาหวานรายใหม่" sqref="S26:AA26 S41:AA41"/>
    <dataValidation allowBlank="1" showInputMessage="1" showErrorMessage="1" prompt="ช่องสำหรับข้อมูลสาเหตุการตาย" sqref="S94:AA94"/>
    <dataValidation allowBlank="1" showInputMessage="1" showErrorMessage="1" prompt="ช่องสำหรับข้อมูลคุณภาพเวชระเบียน" sqref="S95:AA95"/>
  </dataValidations>
  <pageMargins left="0.27559055118110237" right="0.15748031496062992" top="0.62992125984251968" bottom="0.39370078740157483" header="0.35433070866141736" footer="0.47244094488188981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KPI2560report</vt:lpstr>
      <vt:lpstr>level</vt:lpstr>
      <vt:lpstr>mthrep</vt:lpstr>
      <vt:lpstr>KPI2560report!Print_Area</vt:lpstr>
      <vt:lpstr>KPI2560report!Print_Titles</vt:lpstr>
      <vt:lpstr>prv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ศรสวรรค์ คงเจริญ</dc:creator>
  <cp:lastModifiedBy>Koy</cp:lastModifiedBy>
  <cp:lastPrinted>2017-01-24T02:56:17Z</cp:lastPrinted>
  <dcterms:created xsi:type="dcterms:W3CDTF">2016-09-10T03:12:07Z</dcterms:created>
  <dcterms:modified xsi:type="dcterms:W3CDTF">2017-01-24T02:56:54Z</dcterms:modified>
</cp:coreProperties>
</file>